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vb28101\Documents\Tuğba Çalışmalar\Çalışmalar\"/>
    </mc:Choice>
  </mc:AlternateContent>
  <bookViews>
    <workbookView xWindow="0" yWindow="0" windowWidth="25200" windowHeight="11430"/>
  </bookViews>
  <sheets>
    <sheet name="assets" sheetId="1" r:id="rId1"/>
    <sheet name="liabilities" sheetId="2" r:id="rId2"/>
    <sheet name="commit." sheetId="3" r:id="rId3"/>
    <sheet name="inc-exp" sheetId="4" r:id="rId4"/>
  </sheets>
  <externalReferences>
    <externalReference r:id="rId5"/>
  </externalReferences>
  <definedNames>
    <definedName name="kontrol">[1]özkaynak!#REF!</definedName>
    <definedName name="_xlnm.Print_Area" localSheetId="0">assets!$A$1:$H$70</definedName>
    <definedName name="_xlnm.Print_Area" localSheetId="2">'commit.'!$A$1:$H$92</definedName>
    <definedName name="_xlnm.Print_Area" localSheetId="3">'inc-exp'!$A$1:$F$68</definedName>
    <definedName name="_xlnm.Print_Area" localSheetId="1">liabilities!$A$1:$H$60</definedName>
    <definedName name="Z_77DCF14E_E9E1_4D2B_B78A_49FA398C043D_.wvu.PrintArea" localSheetId="0" hidden="1">assets!$A$1:$H$70</definedName>
    <definedName name="Z_77DCF14E_E9E1_4D2B_B78A_49FA398C043D_.wvu.PrintArea" localSheetId="2" hidden="1">'commit.'!$A$1:$H$92</definedName>
    <definedName name="Z_77DCF14E_E9E1_4D2B_B78A_49FA398C043D_.wvu.PrintArea" localSheetId="3" hidden="1">'inc-exp'!$A$1:$F$68</definedName>
    <definedName name="Z_77DCF14E_E9E1_4D2B_B78A_49FA398C043D_.wvu.PrintArea" localSheetId="1" hidden="1">liabilities!$A$1:$H$60</definedName>
    <definedName name="Z_8EFD2451_AE2C_48E9_A031_13739C8E6282_.wvu.PrintArea" localSheetId="0" hidden="1">assets!$A$1:$H$70</definedName>
    <definedName name="Z_8EFD2451_AE2C_48E9_A031_13739C8E6282_.wvu.PrintArea" localSheetId="2" hidden="1">'commit.'!$A$1:$H$92</definedName>
    <definedName name="Z_8EFD2451_AE2C_48E9_A031_13739C8E6282_.wvu.PrintArea" localSheetId="3" hidden="1">'inc-exp'!$A$1:$F$68</definedName>
    <definedName name="Z_8EFD2451_AE2C_48E9_A031_13739C8E6282_.wvu.PrintArea" localSheetId="1" hidden="1">liabilities!$A$1:$H$60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92" i="4" l="1"/>
  <c r="C992" i="4"/>
  <c r="B992" i="4"/>
  <c r="F68" i="4"/>
  <c r="E68" i="4"/>
  <c r="D68" i="4"/>
  <c r="C68" i="4"/>
  <c r="F67" i="4"/>
  <c r="E67" i="4"/>
  <c r="D67" i="4"/>
  <c r="C67" i="4"/>
  <c r="F66" i="4"/>
  <c r="E66" i="4"/>
  <c r="D66" i="4"/>
  <c r="C66" i="4"/>
  <c r="F65" i="4"/>
  <c r="E65" i="4"/>
  <c r="D65" i="4"/>
  <c r="C65" i="4"/>
  <c r="F64" i="4"/>
  <c r="E64" i="4"/>
  <c r="D64" i="4"/>
  <c r="C64" i="4"/>
  <c r="F63" i="4"/>
  <c r="E63" i="4"/>
  <c r="D63" i="4"/>
  <c r="C63" i="4"/>
  <c r="F62" i="4"/>
  <c r="E62" i="4"/>
  <c r="D62" i="4"/>
  <c r="C62" i="4"/>
  <c r="F61" i="4"/>
  <c r="E61" i="4"/>
  <c r="D61" i="4"/>
  <c r="C61" i="4"/>
  <c r="F60" i="4"/>
  <c r="E60" i="4"/>
  <c r="D60" i="4"/>
  <c r="C60" i="4"/>
  <c r="F59" i="4"/>
  <c r="E59" i="4"/>
  <c r="D59" i="4"/>
  <c r="C59" i="4"/>
  <c r="F58" i="4"/>
  <c r="E58" i="4"/>
  <c r="D58" i="4"/>
  <c r="C58" i="4"/>
  <c r="F57" i="4"/>
  <c r="E57" i="4"/>
  <c r="D57" i="4"/>
  <c r="C57" i="4"/>
  <c r="F56" i="4"/>
  <c r="E56" i="4"/>
  <c r="D56" i="4"/>
  <c r="C56" i="4"/>
  <c r="F55" i="4"/>
  <c r="E55" i="4"/>
  <c r="D55" i="4"/>
  <c r="C55" i="4"/>
  <c r="F54" i="4"/>
  <c r="E54" i="4"/>
  <c r="D54" i="4"/>
  <c r="C54" i="4"/>
  <c r="F53" i="4"/>
  <c r="E53" i="4"/>
  <c r="D53" i="4"/>
  <c r="C53" i="4"/>
  <c r="F52" i="4"/>
  <c r="E52" i="4"/>
  <c r="D52" i="4"/>
  <c r="C52" i="4"/>
  <c r="F51" i="4"/>
  <c r="E51" i="4"/>
  <c r="D51" i="4"/>
  <c r="C51" i="4"/>
  <c r="F50" i="4"/>
  <c r="E50" i="4"/>
  <c r="D50" i="4"/>
  <c r="C50" i="4"/>
  <c r="F49" i="4"/>
  <c r="E49" i="4"/>
  <c r="D49" i="4"/>
  <c r="C49" i="4"/>
  <c r="F48" i="4"/>
  <c r="E48" i="4"/>
  <c r="D48" i="4"/>
  <c r="C48" i="4"/>
  <c r="F47" i="4"/>
  <c r="E47" i="4"/>
  <c r="D47" i="4"/>
  <c r="C47" i="4"/>
  <c r="F46" i="4"/>
  <c r="E46" i="4"/>
  <c r="D46" i="4"/>
  <c r="C46" i="4"/>
  <c r="F45" i="4"/>
  <c r="E45" i="4"/>
  <c r="D45" i="4"/>
  <c r="C45" i="4"/>
  <c r="F44" i="4"/>
  <c r="E44" i="4"/>
  <c r="D44" i="4"/>
  <c r="C44" i="4"/>
  <c r="F43" i="4"/>
  <c r="E43" i="4"/>
  <c r="D43" i="4"/>
  <c r="C43" i="4"/>
  <c r="F42" i="4"/>
  <c r="E42" i="4"/>
  <c r="D42" i="4"/>
  <c r="C42" i="4"/>
  <c r="F41" i="4"/>
  <c r="E41" i="4"/>
  <c r="D41" i="4"/>
  <c r="C41" i="4"/>
  <c r="F40" i="4"/>
  <c r="E40" i="4"/>
  <c r="D40" i="4"/>
  <c r="C40" i="4"/>
  <c r="F39" i="4"/>
  <c r="E39" i="4"/>
  <c r="D39" i="4"/>
  <c r="C39" i="4"/>
  <c r="F38" i="4"/>
  <c r="E38" i="4"/>
  <c r="D38" i="4"/>
  <c r="C38" i="4"/>
  <c r="F37" i="4"/>
  <c r="E37" i="4"/>
  <c r="D37" i="4"/>
  <c r="C37" i="4"/>
  <c r="F36" i="4"/>
  <c r="E36" i="4"/>
  <c r="D36" i="4"/>
  <c r="C36" i="4"/>
  <c r="F35" i="4"/>
  <c r="E35" i="4"/>
  <c r="D35" i="4"/>
  <c r="C35" i="4"/>
  <c r="F34" i="4"/>
  <c r="E34" i="4"/>
  <c r="D34" i="4"/>
  <c r="C34" i="4"/>
  <c r="F33" i="4"/>
  <c r="E33" i="4"/>
  <c r="D33" i="4"/>
  <c r="C33" i="4"/>
  <c r="F32" i="4"/>
  <c r="E32" i="4"/>
  <c r="D32" i="4"/>
  <c r="C32" i="4"/>
  <c r="F31" i="4"/>
  <c r="E31" i="4"/>
  <c r="D31" i="4"/>
  <c r="C31" i="4"/>
  <c r="F30" i="4"/>
  <c r="E30" i="4"/>
  <c r="D30" i="4"/>
  <c r="C30" i="4"/>
  <c r="F29" i="4"/>
  <c r="E29" i="4"/>
  <c r="D29" i="4"/>
  <c r="C29" i="4"/>
  <c r="F28" i="4"/>
  <c r="E28" i="4"/>
  <c r="D28" i="4"/>
  <c r="C28" i="4"/>
  <c r="F27" i="4"/>
  <c r="E27" i="4"/>
  <c r="D27" i="4"/>
  <c r="C27" i="4"/>
  <c r="F26" i="4"/>
  <c r="E26" i="4"/>
  <c r="D26" i="4"/>
  <c r="C26" i="4"/>
  <c r="F25" i="4"/>
  <c r="E25" i="4"/>
  <c r="D25" i="4"/>
  <c r="C25" i="4"/>
  <c r="F24" i="4"/>
  <c r="E24" i="4"/>
  <c r="D24" i="4"/>
  <c r="C24" i="4"/>
  <c r="F23" i="4"/>
  <c r="E23" i="4"/>
  <c r="D23" i="4"/>
  <c r="C23" i="4"/>
  <c r="F22" i="4"/>
  <c r="E22" i="4"/>
  <c r="D22" i="4"/>
  <c r="C22" i="4"/>
  <c r="F21" i="4"/>
  <c r="E21" i="4"/>
  <c r="D21" i="4"/>
  <c r="C21" i="4"/>
  <c r="F20" i="4"/>
  <c r="E20" i="4"/>
  <c r="D20" i="4"/>
  <c r="C20" i="4"/>
  <c r="F19" i="4"/>
  <c r="E19" i="4"/>
  <c r="D19" i="4"/>
  <c r="C19" i="4"/>
  <c r="F18" i="4"/>
  <c r="E18" i="4"/>
  <c r="D18" i="4"/>
  <c r="C18" i="4"/>
  <c r="F17" i="4"/>
  <c r="E17" i="4"/>
  <c r="D17" i="4"/>
  <c r="C17" i="4"/>
  <c r="F16" i="4"/>
  <c r="E16" i="4"/>
  <c r="D16" i="4"/>
  <c r="C16" i="4"/>
  <c r="F15" i="4"/>
  <c r="E15" i="4"/>
  <c r="D15" i="4"/>
  <c r="C15" i="4"/>
  <c r="F14" i="4"/>
  <c r="E14" i="4"/>
  <c r="D14" i="4"/>
  <c r="C14" i="4"/>
  <c r="F13" i="4"/>
  <c r="E13" i="4"/>
  <c r="D13" i="4"/>
  <c r="C13" i="4"/>
  <c r="F12" i="4"/>
  <c r="E12" i="4"/>
  <c r="D12" i="4"/>
  <c r="C12" i="4"/>
  <c r="F11" i="4"/>
  <c r="E11" i="4"/>
  <c r="D11" i="4"/>
  <c r="C11" i="4"/>
  <c r="F10" i="4"/>
  <c r="E10" i="4"/>
  <c r="D10" i="4"/>
  <c r="C10" i="4"/>
  <c r="F9" i="4"/>
  <c r="E9" i="4"/>
  <c r="D9" i="4"/>
  <c r="C9" i="4"/>
  <c r="F8" i="4"/>
  <c r="E8" i="4"/>
  <c r="D8" i="4"/>
  <c r="C8" i="4"/>
  <c r="F7" i="4"/>
  <c r="E7" i="4"/>
  <c r="D7" i="4"/>
  <c r="C7" i="4"/>
  <c r="F6" i="4"/>
  <c r="E6" i="4"/>
  <c r="D6" i="4"/>
  <c r="C6" i="4"/>
  <c r="E4" i="4"/>
  <c r="C4" i="4"/>
  <c r="H92" i="3"/>
  <c r="G92" i="3"/>
  <c r="F92" i="3"/>
  <c r="E92" i="3"/>
  <c r="D92" i="3"/>
  <c r="C92" i="3"/>
  <c r="H90" i="3"/>
  <c r="G90" i="3"/>
  <c r="F90" i="3"/>
  <c r="E90" i="3"/>
  <c r="D90" i="3"/>
  <c r="C90" i="3"/>
  <c r="H89" i="3"/>
  <c r="G89" i="3"/>
  <c r="F89" i="3"/>
  <c r="E89" i="3"/>
  <c r="D89" i="3"/>
  <c r="C89" i="3"/>
  <c r="H88" i="3"/>
  <c r="G88" i="3"/>
  <c r="F88" i="3"/>
  <c r="E88" i="3"/>
  <c r="D88" i="3"/>
  <c r="C88" i="3"/>
  <c r="H87" i="3"/>
  <c r="G87" i="3"/>
  <c r="F87" i="3"/>
  <c r="E87" i="3"/>
  <c r="D87" i="3"/>
  <c r="C87" i="3"/>
  <c r="H86" i="3"/>
  <c r="G86" i="3"/>
  <c r="F86" i="3"/>
  <c r="E86" i="3"/>
  <c r="D86" i="3"/>
  <c r="C86" i="3"/>
  <c r="H85" i="3"/>
  <c r="G85" i="3"/>
  <c r="F85" i="3"/>
  <c r="E85" i="3"/>
  <c r="D85" i="3"/>
  <c r="C85" i="3"/>
  <c r="H84" i="3"/>
  <c r="G84" i="3"/>
  <c r="F84" i="3"/>
  <c r="E84" i="3"/>
  <c r="D84" i="3"/>
  <c r="C84" i="3"/>
  <c r="H83" i="3"/>
  <c r="G83" i="3"/>
  <c r="F83" i="3"/>
  <c r="E83" i="3"/>
  <c r="D83" i="3"/>
  <c r="C83" i="3"/>
  <c r="H82" i="3"/>
  <c r="G82" i="3"/>
  <c r="F82" i="3"/>
  <c r="E82" i="3"/>
  <c r="D82" i="3"/>
  <c r="C82" i="3"/>
  <c r="H81" i="3"/>
  <c r="G81" i="3"/>
  <c r="F81" i="3"/>
  <c r="E81" i="3"/>
  <c r="D81" i="3"/>
  <c r="C81" i="3"/>
  <c r="H80" i="3"/>
  <c r="G80" i="3"/>
  <c r="F80" i="3"/>
  <c r="E80" i="3"/>
  <c r="D80" i="3"/>
  <c r="C80" i="3"/>
  <c r="H79" i="3"/>
  <c r="G79" i="3"/>
  <c r="F79" i="3"/>
  <c r="E79" i="3"/>
  <c r="D79" i="3"/>
  <c r="C79" i="3"/>
  <c r="H78" i="3"/>
  <c r="G78" i="3"/>
  <c r="F78" i="3"/>
  <c r="E78" i="3"/>
  <c r="D78" i="3"/>
  <c r="C78" i="3"/>
  <c r="H77" i="3"/>
  <c r="G77" i="3"/>
  <c r="F77" i="3"/>
  <c r="E77" i="3"/>
  <c r="D77" i="3"/>
  <c r="C77" i="3"/>
  <c r="H76" i="3"/>
  <c r="G76" i="3"/>
  <c r="F76" i="3"/>
  <c r="E76" i="3"/>
  <c r="D76" i="3"/>
  <c r="C76" i="3"/>
  <c r="H75" i="3"/>
  <c r="G75" i="3"/>
  <c r="F75" i="3"/>
  <c r="E75" i="3"/>
  <c r="D75" i="3"/>
  <c r="C75" i="3"/>
  <c r="H74" i="3"/>
  <c r="G74" i="3"/>
  <c r="F74" i="3"/>
  <c r="E74" i="3"/>
  <c r="D74" i="3"/>
  <c r="C74" i="3"/>
  <c r="H73" i="3"/>
  <c r="G73" i="3"/>
  <c r="F73" i="3"/>
  <c r="E73" i="3"/>
  <c r="D73" i="3"/>
  <c r="C73" i="3"/>
  <c r="H72" i="3"/>
  <c r="G72" i="3"/>
  <c r="F72" i="3"/>
  <c r="E72" i="3"/>
  <c r="D72" i="3"/>
  <c r="C72" i="3"/>
  <c r="H71" i="3"/>
  <c r="G71" i="3"/>
  <c r="F71" i="3"/>
  <c r="E71" i="3"/>
  <c r="D71" i="3"/>
  <c r="C71" i="3"/>
  <c r="H70" i="3"/>
  <c r="G70" i="3"/>
  <c r="F70" i="3"/>
  <c r="E70" i="3"/>
  <c r="D70" i="3"/>
  <c r="C70" i="3"/>
  <c r="H69" i="3"/>
  <c r="G69" i="3"/>
  <c r="F69" i="3"/>
  <c r="E69" i="3"/>
  <c r="D69" i="3"/>
  <c r="C69" i="3"/>
  <c r="H68" i="3"/>
  <c r="G68" i="3"/>
  <c r="F68" i="3"/>
  <c r="E68" i="3"/>
  <c r="D68" i="3"/>
  <c r="C68" i="3"/>
  <c r="H67" i="3"/>
  <c r="G67" i="3"/>
  <c r="F67" i="3"/>
  <c r="E67" i="3"/>
  <c r="D67" i="3"/>
  <c r="C67" i="3"/>
  <c r="H66" i="3"/>
  <c r="G66" i="3"/>
  <c r="F66" i="3"/>
  <c r="E66" i="3"/>
  <c r="D66" i="3"/>
  <c r="C66" i="3"/>
  <c r="H65" i="3"/>
  <c r="G65" i="3"/>
  <c r="F65" i="3"/>
  <c r="E65" i="3"/>
  <c r="D65" i="3"/>
  <c r="C65" i="3"/>
  <c r="H64" i="3"/>
  <c r="G64" i="3"/>
  <c r="F64" i="3"/>
  <c r="E64" i="3"/>
  <c r="D64" i="3"/>
  <c r="C64" i="3"/>
  <c r="H63" i="3"/>
  <c r="G63" i="3"/>
  <c r="F63" i="3"/>
  <c r="E63" i="3"/>
  <c r="D63" i="3"/>
  <c r="C63" i="3"/>
  <c r="H62" i="3"/>
  <c r="G62" i="3"/>
  <c r="F62" i="3"/>
  <c r="E62" i="3"/>
  <c r="D62" i="3"/>
  <c r="C62" i="3"/>
  <c r="H61" i="3"/>
  <c r="G61" i="3"/>
  <c r="F61" i="3"/>
  <c r="E61" i="3"/>
  <c r="D61" i="3"/>
  <c r="C61" i="3"/>
  <c r="H60" i="3"/>
  <c r="G60" i="3"/>
  <c r="F60" i="3"/>
  <c r="E60" i="3"/>
  <c r="D60" i="3"/>
  <c r="C60" i="3"/>
  <c r="H59" i="3"/>
  <c r="G59" i="3"/>
  <c r="F59" i="3"/>
  <c r="E59" i="3"/>
  <c r="D59" i="3"/>
  <c r="C59" i="3"/>
  <c r="H58" i="3"/>
  <c r="G58" i="3"/>
  <c r="F58" i="3"/>
  <c r="E58" i="3"/>
  <c r="D58" i="3"/>
  <c r="C58" i="3"/>
  <c r="H57" i="3"/>
  <c r="G57" i="3"/>
  <c r="F57" i="3"/>
  <c r="E57" i="3"/>
  <c r="D57" i="3"/>
  <c r="C57" i="3"/>
  <c r="H56" i="3"/>
  <c r="G56" i="3"/>
  <c r="F56" i="3"/>
  <c r="E56" i="3"/>
  <c r="D56" i="3"/>
  <c r="C56" i="3"/>
  <c r="H55" i="3"/>
  <c r="G55" i="3"/>
  <c r="F55" i="3"/>
  <c r="E55" i="3"/>
  <c r="D55" i="3"/>
  <c r="C55" i="3"/>
  <c r="H54" i="3"/>
  <c r="G54" i="3"/>
  <c r="F54" i="3"/>
  <c r="E54" i="3"/>
  <c r="D54" i="3"/>
  <c r="C54" i="3"/>
  <c r="H53" i="3"/>
  <c r="G53" i="3"/>
  <c r="F53" i="3"/>
  <c r="E53" i="3"/>
  <c r="D53" i="3"/>
  <c r="C53" i="3"/>
  <c r="H52" i="3"/>
  <c r="G52" i="3"/>
  <c r="F52" i="3"/>
  <c r="E52" i="3"/>
  <c r="D52" i="3"/>
  <c r="C52" i="3"/>
  <c r="H51" i="3"/>
  <c r="G51" i="3"/>
  <c r="F51" i="3"/>
  <c r="E51" i="3"/>
  <c r="D51" i="3"/>
  <c r="C51" i="3"/>
  <c r="H50" i="3"/>
  <c r="G50" i="3"/>
  <c r="F50" i="3"/>
  <c r="E50" i="3"/>
  <c r="D50" i="3"/>
  <c r="C50" i="3"/>
  <c r="H49" i="3"/>
  <c r="G49" i="3"/>
  <c r="F49" i="3"/>
  <c r="E49" i="3"/>
  <c r="D49" i="3"/>
  <c r="C49" i="3"/>
  <c r="H48" i="3"/>
  <c r="G48" i="3"/>
  <c r="F48" i="3"/>
  <c r="E48" i="3"/>
  <c r="D48" i="3"/>
  <c r="C48" i="3"/>
  <c r="H47" i="3"/>
  <c r="G47" i="3"/>
  <c r="F47" i="3"/>
  <c r="E47" i="3"/>
  <c r="D47" i="3"/>
  <c r="C47" i="3"/>
  <c r="H46" i="3"/>
  <c r="G46" i="3"/>
  <c r="F46" i="3"/>
  <c r="E46" i="3"/>
  <c r="D46" i="3"/>
  <c r="C46" i="3"/>
  <c r="H45" i="3"/>
  <c r="G45" i="3"/>
  <c r="F45" i="3"/>
  <c r="E45" i="3"/>
  <c r="D45" i="3"/>
  <c r="C45" i="3"/>
  <c r="H44" i="3"/>
  <c r="G44" i="3"/>
  <c r="F44" i="3"/>
  <c r="E44" i="3"/>
  <c r="D44" i="3"/>
  <c r="C44" i="3"/>
  <c r="H43" i="3"/>
  <c r="G43" i="3"/>
  <c r="F43" i="3"/>
  <c r="E43" i="3"/>
  <c r="D43" i="3"/>
  <c r="C43" i="3"/>
  <c r="H42" i="3"/>
  <c r="G42" i="3"/>
  <c r="F42" i="3"/>
  <c r="E42" i="3"/>
  <c r="D42" i="3"/>
  <c r="C42" i="3"/>
  <c r="H41" i="3"/>
  <c r="G41" i="3"/>
  <c r="F41" i="3"/>
  <c r="E41" i="3"/>
  <c r="D41" i="3"/>
  <c r="C41" i="3"/>
  <c r="H40" i="3"/>
  <c r="G40" i="3"/>
  <c r="F40" i="3"/>
  <c r="E40" i="3"/>
  <c r="D40" i="3"/>
  <c r="C40" i="3"/>
  <c r="H39" i="3"/>
  <c r="G39" i="3"/>
  <c r="F39" i="3"/>
  <c r="E39" i="3"/>
  <c r="D39" i="3"/>
  <c r="C39" i="3"/>
  <c r="H38" i="3"/>
  <c r="G38" i="3"/>
  <c r="F38" i="3"/>
  <c r="E38" i="3"/>
  <c r="D38" i="3"/>
  <c r="C38" i="3"/>
  <c r="H37" i="3"/>
  <c r="G37" i="3"/>
  <c r="F37" i="3"/>
  <c r="E37" i="3"/>
  <c r="D37" i="3"/>
  <c r="C37" i="3"/>
  <c r="H36" i="3"/>
  <c r="G36" i="3"/>
  <c r="F36" i="3"/>
  <c r="E36" i="3"/>
  <c r="D36" i="3"/>
  <c r="C36" i="3"/>
  <c r="H35" i="3"/>
  <c r="G35" i="3"/>
  <c r="F35" i="3"/>
  <c r="E35" i="3"/>
  <c r="D35" i="3"/>
  <c r="C35" i="3"/>
  <c r="H34" i="3"/>
  <c r="G34" i="3"/>
  <c r="F34" i="3"/>
  <c r="E34" i="3"/>
  <c r="D34" i="3"/>
  <c r="C34" i="3"/>
  <c r="H33" i="3"/>
  <c r="G33" i="3"/>
  <c r="F33" i="3"/>
  <c r="E33" i="3"/>
  <c r="D33" i="3"/>
  <c r="C33" i="3"/>
  <c r="H32" i="3"/>
  <c r="G32" i="3"/>
  <c r="F32" i="3"/>
  <c r="E32" i="3"/>
  <c r="D32" i="3"/>
  <c r="C32" i="3"/>
  <c r="H31" i="3"/>
  <c r="G31" i="3"/>
  <c r="F31" i="3"/>
  <c r="E31" i="3"/>
  <c r="D31" i="3"/>
  <c r="C31" i="3"/>
  <c r="H30" i="3"/>
  <c r="G30" i="3"/>
  <c r="F30" i="3"/>
  <c r="E30" i="3"/>
  <c r="D30" i="3"/>
  <c r="C30" i="3"/>
  <c r="H29" i="3"/>
  <c r="G29" i="3"/>
  <c r="F29" i="3"/>
  <c r="E29" i="3"/>
  <c r="D29" i="3"/>
  <c r="C29" i="3"/>
  <c r="H28" i="3"/>
  <c r="G28" i="3"/>
  <c r="F28" i="3"/>
  <c r="E28" i="3"/>
  <c r="D28" i="3"/>
  <c r="C28" i="3"/>
  <c r="H27" i="3"/>
  <c r="G27" i="3"/>
  <c r="F27" i="3"/>
  <c r="E27" i="3"/>
  <c r="D27" i="3"/>
  <c r="C27" i="3"/>
  <c r="H26" i="3"/>
  <c r="G26" i="3"/>
  <c r="F26" i="3"/>
  <c r="E26" i="3"/>
  <c r="D26" i="3"/>
  <c r="C26" i="3"/>
  <c r="H25" i="3"/>
  <c r="G25" i="3"/>
  <c r="F25" i="3"/>
  <c r="E25" i="3"/>
  <c r="D25" i="3"/>
  <c r="C25" i="3"/>
  <c r="H24" i="3"/>
  <c r="G24" i="3"/>
  <c r="F24" i="3"/>
  <c r="E24" i="3"/>
  <c r="D24" i="3"/>
  <c r="C24" i="3"/>
  <c r="H23" i="3"/>
  <c r="G23" i="3"/>
  <c r="F23" i="3"/>
  <c r="E23" i="3"/>
  <c r="D23" i="3"/>
  <c r="C23" i="3"/>
  <c r="H22" i="3"/>
  <c r="G22" i="3"/>
  <c r="F22" i="3"/>
  <c r="E22" i="3"/>
  <c r="D22" i="3"/>
  <c r="C22" i="3"/>
  <c r="H21" i="3"/>
  <c r="G21" i="3"/>
  <c r="F21" i="3"/>
  <c r="E21" i="3"/>
  <c r="D21" i="3"/>
  <c r="C21" i="3"/>
  <c r="H20" i="3"/>
  <c r="G20" i="3"/>
  <c r="F20" i="3"/>
  <c r="E20" i="3"/>
  <c r="D20" i="3"/>
  <c r="C20" i="3"/>
  <c r="H19" i="3"/>
  <c r="G19" i="3"/>
  <c r="F19" i="3"/>
  <c r="E19" i="3"/>
  <c r="D19" i="3"/>
  <c r="C19" i="3"/>
  <c r="H18" i="3"/>
  <c r="G18" i="3"/>
  <c r="F18" i="3"/>
  <c r="E18" i="3"/>
  <c r="D18" i="3"/>
  <c r="C18" i="3"/>
  <c r="H17" i="3"/>
  <c r="G17" i="3"/>
  <c r="F17" i="3"/>
  <c r="E17" i="3"/>
  <c r="D17" i="3"/>
  <c r="C17" i="3"/>
  <c r="H16" i="3"/>
  <c r="G16" i="3"/>
  <c r="F16" i="3"/>
  <c r="E16" i="3"/>
  <c r="D16" i="3"/>
  <c r="C16" i="3"/>
  <c r="H15" i="3"/>
  <c r="G15" i="3"/>
  <c r="F15" i="3"/>
  <c r="E15" i="3"/>
  <c r="D15" i="3"/>
  <c r="C15" i="3"/>
  <c r="H14" i="3"/>
  <c r="G14" i="3"/>
  <c r="F14" i="3"/>
  <c r="E14" i="3"/>
  <c r="D14" i="3"/>
  <c r="C14" i="3"/>
  <c r="H13" i="3"/>
  <c r="G13" i="3"/>
  <c r="F13" i="3"/>
  <c r="E13" i="3"/>
  <c r="D13" i="3"/>
  <c r="C13" i="3"/>
  <c r="H12" i="3"/>
  <c r="G12" i="3"/>
  <c r="F12" i="3"/>
  <c r="E12" i="3"/>
  <c r="D12" i="3"/>
  <c r="C12" i="3"/>
  <c r="H11" i="3"/>
  <c r="G11" i="3"/>
  <c r="F11" i="3"/>
  <c r="E11" i="3"/>
  <c r="D11" i="3"/>
  <c r="C11" i="3"/>
  <c r="H10" i="3"/>
  <c r="G10" i="3"/>
  <c r="F10" i="3"/>
  <c r="E10" i="3"/>
  <c r="D10" i="3"/>
  <c r="C10" i="3"/>
  <c r="H9" i="3"/>
  <c r="G9" i="3"/>
  <c r="F9" i="3"/>
  <c r="E9" i="3"/>
  <c r="D9" i="3"/>
  <c r="C9" i="3"/>
  <c r="H8" i="3"/>
  <c r="G8" i="3"/>
  <c r="F8" i="3"/>
  <c r="E8" i="3"/>
  <c r="D8" i="3"/>
  <c r="C8" i="3"/>
  <c r="H7" i="3"/>
  <c r="G7" i="3"/>
  <c r="F7" i="3"/>
  <c r="E7" i="3"/>
  <c r="D7" i="3"/>
  <c r="C7" i="3"/>
  <c r="H6" i="3"/>
  <c r="G6" i="3"/>
  <c r="F6" i="3"/>
  <c r="E6" i="3"/>
  <c r="D6" i="3"/>
  <c r="C6" i="3"/>
  <c r="G4" i="3"/>
  <c r="D4" i="3"/>
  <c r="C2" i="3"/>
  <c r="H60" i="2"/>
  <c r="G60" i="2"/>
  <c r="F60" i="2"/>
  <c r="E60" i="2"/>
  <c r="D60" i="2"/>
  <c r="C60" i="2"/>
  <c r="H58" i="2"/>
  <c r="G58" i="2"/>
  <c r="F58" i="2"/>
  <c r="E58" i="2"/>
  <c r="D58" i="2"/>
  <c r="C58" i="2"/>
  <c r="H57" i="2"/>
  <c r="G57" i="2"/>
  <c r="F57" i="2"/>
  <c r="E57" i="2"/>
  <c r="D57" i="2"/>
  <c r="C57" i="2"/>
  <c r="H56" i="2"/>
  <c r="G56" i="2"/>
  <c r="F56" i="2"/>
  <c r="E56" i="2"/>
  <c r="D56" i="2"/>
  <c r="C56" i="2"/>
  <c r="H55" i="2"/>
  <c r="G55" i="2"/>
  <c r="F55" i="2"/>
  <c r="E55" i="2"/>
  <c r="D55" i="2"/>
  <c r="C55" i="2"/>
  <c r="H54" i="2"/>
  <c r="G54" i="2"/>
  <c r="F54" i="2"/>
  <c r="E54" i="2"/>
  <c r="D54" i="2"/>
  <c r="C54" i="2"/>
  <c r="H53" i="2"/>
  <c r="G53" i="2"/>
  <c r="F53" i="2"/>
  <c r="E53" i="2"/>
  <c r="D53" i="2"/>
  <c r="C53" i="2"/>
  <c r="H52" i="2"/>
  <c r="G52" i="2"/>
  <c r="F52" i="2"/>
  <c r="E52" i="2"/>
  <c r="D52" i="2"/>
  <c r="C52" i="2"/>
  <c r="H51" i="2"/>
  <c r="G51" i="2"/>
  <c r="F51" i="2"/>
  <c r="E51" i="2"/>
  <c r="D51" i="2"/>
  <c r="C51" i="2"/>
  <c r="H50" i="2"/>
  <c r="G50" i="2"/>
  <c r="F50" i="2"/>
  <c r="E50" i="2"/>
  <c r="D50" i="2"/>
  <c r="C50" i="2"/>
  <c r="H49" i="2"/>
  <c r="G49" i="2"/>
  <c r="F49" i="2"/>
  <c r="E49" i="2"/>
  <c r="D49" i="2"/>
  <c r="C49" i="2"/>
  <c r="H48" i="2"/>
  <c r="G48" i="2"/>
  <c r="F48" i="2"/>
  <c r="E48" i="2"/>
  <c r="D48" i="2"/>
  <c r="C48" i="2"/>
  <c r="H47" i="2"/>
  <c r="G47" i="2"/>
  <c r="F47" i="2"/>
  <c r="E47" i="2"/>
  <c r="D47" i="2"/>
  <c r="C47" i="2"/>
  <c r="H46" i="2"/>
  <c r="G46" i="2"/>
  <c r="F46" i="2"/>
  <c r="E46" i="2"/>
  <c r="D46" i="2"/>
  <c r="C46" i="2"/>
  <c r="H45" i="2"/>
  <c r="G45" i="2"/>
  <c r="F45" i="2"/>
  <c r="E45" i="2"/>
  <c r="D45" i="2"/>
  <c r="C45" i="2"/>
  <c r="H44" i="2"/>
  <c r="G44" i="2"/>
  <c r="F44" i="2"/>
  <c r="E44" i="2"/>
  <c r="D44" i="2"/>
  <c r="C44" i="2"/>
  <c r="H43" i="2"/>
  <c r="G43" i="2"/>
  <c r="F43" i="2"/>
  <c r="E43" i="2"/>
  <c r="D43" i="2"/>
  <c r="C43" i="2"/>
  <c r="H42" i="2"/>
  <c r="G42" i="2"/>
  <c r="F42" i="2"/>
  <c r="E42" i="2"/>
  <c r="D42" i="2"/>
  <c r="C42" i="2"/>
  <c r="H41" i="2"/>
  <c r="G41" i="2"/>
  <c r="F41" i="2"/>
  <c r="E41" i="2"/>
  <c r="D41" i="2"/>
  <c r="C41" i="2"/>
  <c r="H40" i="2"/>
  <c r="G40" i="2"/>
  <c r="F40" i="2"/>
  <c r="E40" i="2"/>
  <c r="D40" i="2"/>
  <c r="C40" i="2"/>
  <c r="H39" i="2"/>
  <c r="G39" i="2"/>
  <c r="F39" i="2"/>
  <c r="E39" i="2"/>
  <c r="D39" i="2"/>
  <c r="C39" i="2"/>
  <c r="H38" i="2"/>
  <c r="G38" i="2"/>
  <c r="F38" i="2"/>
  <c r="E38" i="2"/>
  <c r="D38" i="2"/>
  <c r="C38" i="2"/>
  <c r="H37" i="2"/>
  <c r="G37" i="2"/>
  <c r="F37" i="2"/>
  <c r="E37" i="2"/>
  <c r="D37" i="2"/>
  <c r="C37" i="2"/>
  <c r="H36" i="2"/>
  <c r="G36" i="2"/>
  <c r="F36" i="2"/>
  <c r="E36" i="2"/>
  <c r="D36" i="2"/>
  <c r="C36" i="2"/>
  <c r="H35" i="2"/>
  <c r="G35" i="2"/>
  <c r="F35" i="2"/>
  <c r="E35" i="2"/>
  <c r="D35" i="2"/>
  <c r="C35" i="2"/>
  <c r="H34" i="2"/>
  <c r="G34" i="2"/>
  <c r="F34" i="2"/>
  <c r="E34" i="2"/>
  <c r="D34" i="2"/>
  <c r="C34" i="2"/>
  <c r="H33" i="2"/>
  <c r="G33" i="2"/>
  <c r="F33" i="2"/>
  <c r="E33" i="2"/>
  <c r="D33" i="2"/>
  <c r="C33" i="2"/>
  <c r="H32" i="2"/>
  <c r="G32" i="2"/>
  <c r="F32" i="2"/>
  <c r="E32" i="2"/>
  <c r="D32" i="2"/>
  <c r="C32" i="2"/>
  <c r="H31" i="2"/>
  <c r="G31" i="2"/>
  <c r="F31" i="2"/>
  <c r="E31" i="2"/>
  <c r="D31" i="2"/>
  <c r="C31" i="2"/>
  <c r="H30" i="2"/>
  <c r="G30" i="2"/>
  <c r="F30" i="2"/>
  <c r="E30" i="2"/>
  <c r="D30" i="2"/>
  <c r="C30" i="2"/>
  <c r="H29" i="2"/>
  <c r="G29" i="2"/>
  <c r="F29" i="2"/>
  <c r="E29" i="2"/>
  <c r="D29" i="2"/>
  <c r="C29" i="2"/>
  <c r="H28" i="2"/>
  <c r="G28" i="2"/>
  <c r="F28" i="2"/>
  <c r="E28" i="2"/>
  <c r="D28" i="2"/>
  <c r="C28" i="2"/>
  <c r="H27" i="2"/>
  <c r="G27" i="2"/>
  <c r="F27" i="2"/>
  <c r="E27" i="2"/>
  <c r="D27" i="2"/>
  <c r="C27" i="2"/>
  <c r="H26" i="2"/>
  <c r="G26" i="2"/>
  <c r="F26" i="2"/>
  <c r="E26" i="2"/>
  <c r="D26" i="2"/>
  <c r="C26" i="2"/>
  <c r="H25" i="2"/>
  <c r="G25" i="2"/>
  <c r="F25" i="2"/>
  <c r="E25" i="2"/>
  <c r="D25" i="2"/>
  <c r="C25" i="2"/>
  <c r="H24" i="2"/>
  <c r="G24" i="2"/>
  <c r="F24" i="2"/>
  <c r="E24" i="2"/>
  <c r="D24" i="2"/>
  <c r="C24" i="2"/>
  <c r="H23" i="2"/>
  <c r="G23" i="2"/>
  <c r="F23" i="2"/>
  <c r="E23" i="2"/>
  <c r="D23" i="2"/>
  <c r="C23" i="2"/>
  <c r="H22" i="2"/>
  <c r="G22" i="2"/>
  <c r="F22" i="2"/>
  <c r="E22" i="2"/>
  <c r="D22" i="2"/>
  <c r="C22" i="2"/>
  <c r="H21" i="2"/>
  <c r="G21" i="2"/>
  <c r="F21" i="2"/>
  <c r="E21" i="2"/>
  <c r="D21" i="2"/>
  <c r="C21" i="2"/>
  <c r="H20" i="2"/>
  <c r="G20" i="2"/>
  <c r="F20" i="2"/>
  <c r="E20" i="2"/>
  <c r="D20" i="2"/>
  <c r="C20" i="2"/>
  <c r="H19" i="2"/>
  <c r="G19" i="2"/>
  <c r="F19" i="2"/>
  <c r="E19" i="2"/>
  <c r="D19" i="2"/>
  <c r="C19" i="2"/>
  <c r="H18" i="2"/>
  <c r="G18" i="2"/>
  <c r="F18" i="2"/>
  <c r="E18" i="2"/>
  <c r="D18" i="2"/>
  <c r="C18" i="2"/>
  <c r="H17" i="2"/>
  <c r="G17" i="2"/>
  <c r="F17" i="2"/>
  <c r="E17" i="2"/>
  <c r="D17" i="2"/>
  <c r="C17" i="2"/>
  <c r="H16" i="2"/>
  <c r="G16" i="2"/>
  <c r="F16" i="2"/>
  <c r="E16" i="2"/>
  <c r="D16" i="2"/>
  <c r="C16" i="2"/>
  <c r="H15" i="2"/>
  <c r="G15" i="2"/>
  <c r="F15" i="2"/>
  <c r="E15" i="2"/>
  <c r="D15" i="2"/>
  <c r="C15" i="2"/>
  <c r="H14" i="2"/>
  <c r="G14" i="2"/>
  <c r="F14" i="2"/>
  <c r="E14" i="2"/>
  <c r="D14" i="2"/>
  <c r="C14" i="2"/>
  <c r="H13" i="2"/>
  <c r="G13" i="2"/>
  <c r="F13" i="2"/>
  <c r="E13" i="2"/>
  <c r="D13" i="2"/>
  <c r="C13" i="2"/>
  <c r="H12" i="2"/>
  <c r="G12" i="2"/>
  <c r="F12" i="2"/>
  <c r="E12" i="2"/>
  <c r="D12" i="2"/>
  <c r="C12" i="2"/>
  <c r="H11" i="2"/>
  <c r="G11" i="2"/>
  <c r="F11" i="2"/>
  <c r="E11" i="2"/>
  <c r="D11" i="2"/>
  <c r="C11" i="2"/>
  <c r="H10" i="2"/>
  <c r="G10" i="2"/>
  <c r="F10" i="2"/>
  <c r="E10" i="2"/>
  <c r="D10" i="2"/>
  <c r="C10" i="2"/>
  <c r="H9" i="2"/>
  <c r="G9" i="2"/>
  <c r="F9" i="2"/>
  <c r="E9" i="2"/>
  <c r="D9" i="2"/>
  <c r="C9" i="2"/>
  <c r="H8" i="2"/>
  <c r="G8" i="2"/>
  <c r="F8" i="2"/>
  <c r="E8" i="2"/>
  <c r="D8" i="2"/>
  <c r="C8" i="2"/>
  <c r="G6" i="2"/>
  <c r="D6" i="2"/>
  <c r="C4" i="2"/>
  <c r="H70" i="1"/>
  <c r="G70" i="1"/>
  <c r="F70" i="1"/>
  <c r="E70" i="1"/>
  <c r="D70" i="1"/>
  <c r="C70" i="1"/>
  <c r="H68" i="1"/>
  <c r="G68" i="1"/>
  <c r="F68" i="1"/>
  <c r="E68" i="1"/>
  <c r="D68" i="1"/>
  <c r="C68" i="1"/>
  <c r="H67" i="1"/>
  <c r="G67" i="1"/>
  <c r="F67" i="1"/>
  <c r="E67" i="1"/>
  <c r="D67" i="1"/>
  <c r="C67" i="1"/>
  <c r="H66" i="1"/>
  <c r="G66" i="1"/>
  <c r="F66" i="1"/>
  <c r="E66" i="1"/>
  <c r="D66" i="1"/>
  <c r="C66" i="1"/>
  <c r="H65" i="1"/>
  <c r="G65" i="1"/>
  <c r="F65" i="1"/>
  <c r="E65" i="1"/>
  <c r="D65" i="1"/>
  <c r="C65" i="1"/>
  <c r="H64" i="1"/>
  <c r="G64" i="1"/>
  <c r="F64" i="1"/>
  <c r="E64" i="1"/>
  <c r="D64" i="1"/>
  <c r="C64" i="1"/>
  <c r="H63" i="1"/>
  <c r="G63" i="1"/>
  <c r="F63" i="1"/>
  <c r="E63" i="1"/>
  <c r="D63" i="1"/>
  <c r="C63" i="1"/>
  <c r="H62" i="1"/>
  <c r="G62" i="1"/>
  <c r="F62" i="1"/>
  <c r="E62" i="1"/>
  <c r="D62" i="1"/>
  <c r="C62" i="1"/>
  <c r="H61" i="1"/>
  <c r="G61" i="1"/>
  <c r="F61" i="1"/>
  <c r="E61" i="1"/>
  <c r="D61" i="1"/>
  <c r="C61" i="1"/>
  <c r="H60" i="1"/>
  <c r="G60" i="1"/>
  <c r="F60" i="1"/>
  <c r="E60" i="1"/>
  <c r="D60" i="1"/>
  <c r="C60" i="1"/>
  <c r="H59" i="1"/>
  <c r="G59" i="1"/>
  <c r="F59" i="1"/>
  <c r="E59" i="1"/>
  <c r="D59" i="1"/>
  <c r="C59" i="1"/>
  <c r="H58" i="1"/>
  <c r="G58" i="1"/>
  <c r="F58" i="1"/>
  <c r="E58" i="1"/>
  <c r="D58" i="1"/>
  <c r="C58" i="1"/>
  <c r="H57" i="1"/>
  <c r="G57" i="1"/>
  <c r="F57" i="1"/>
  <c r="E57" i="1"/>
  <c r="D57" i="1"/>
  <c r="C57" i="1"/>
  <c r="H56" i="1"/>
  <c r="G56" i="1"/>
  <c r="F56" i="1"/>
  <c r="E56" i="1"/>
  <c r="D56" i="1"/>
  <c r="C56" i="1"/>
  <c r="H55" i="1"/>
  <c r="G55" i="1"/>
  <c r="F55" i="1"/>
  <c r="E55" i="1"/>
  <c r="D55" i="1"/>
  <c r="C55" i="1"/>
  <c r="H54" i="1"/>
  <c r="G54" i="1"/>
  <c r="F54" i="1"/>
  <c r="E54" i="1"/>
  <c r="D54" i="1"/>
  <c r="C54" i="1"/>
  <c r="H53" i="1"/>
  <c r="G53" i="1"/>
  <c r="F53" i="1"/>
  <c r="E53" i="1"/>
  <c r="D53" i="1"/>
  <c r="C53" i="1"/>
  <c r="H52" i="1"/>
  <c r="G52" i="1"/>
  <c r="F52" i="1"/>
  <c r="E52" i="1"/>
  <c r="D52" i="1"/>
  <c r="C52" i="1"/>
  <c r="H51" i="1"/>
  <c r="G51" i="1"/>
  <c r="F51" i="1"/>
  <c r="E51" i="1"/>
  <c r="D51" i="1"/>
  <c r="C51" i="1"/>
  <c r="H50" i="1"/>
  <c r="G50" i="1"/>
  <c r="F50" i="1"/>
  <c r="E50" i="1"/>
  <c r="D50" i="1"/>
  <c r="C50" i="1"/>
  <c r="H49" i="1"/>
  <c r="G49" i="1"/>
  <c r="F49" i="1"/>
  <c r="E49" i="1"/>
  <c r="D49" i="1"/>
  <c r="C49" i="1"/>
  <c r="H48" i="1"/>
  <c r="G48" i="1"/>
  <c r="F48" i="1"/>
  <c r="E48" i="1"/>
  <c r="D48" i="1"/>
  <c r="C48" i="1"/>
  <c r="H47" i="1"/>
  <c r="G47" i="1"/>
  <c r="F47" i="1"/>
  <c r="E47" i="1"/>
  <c r="D47" i="1"/>
  <c r="C47" i="1"/>
  <c r="H46" i="1"/>
  <c r="G46" i="1"/>
  <c r="F46" i="1"/>
  <c r="E46" i="1"/>
  <c r="D46" i="1"/>
  <c r="C46" i="1"/>
  <c r="H45" i="1"/>
  <c r="G45" i="1"/>
  <c r="F45" i="1"/>
  <c r="E45" i="1"/>
  <c r="D45" i="1"/>
  <c r="C45" i="1"/>
  <c r="H44" i="1"/>
  <c r="G44" i="1"/>
  <c r="G43" i="1" s="1"/>
  <c r="F44" i="1"/>
  <c r="F43" i="1" s="1"/>
  <c r="E44" i="1"/>
  <c r="D44" i="1"/>
  <c r="C44" i="1"/>
  <c r="C43" i="1" s="1"/>
  <c r="H43" i="1"/>
  <c r="E43" i="1"/>
  <c r="D43" i="1"/>
  <c r="H42" i="1"/>
  <c r="G42" i="1"/>
  <c r="F42" i="1"/>
  <c r="E42" i="1"/>
  <c r="D42" i="1"/>
  <c r="C42" i="1"/>
  <c r="H41" i="1"/>
  <c r="G41" i="1"/>
  <c r="F41" i="1"/>
  <c r="E41" i="1"/>
  <c r="D41" i="1"/>
  <c r="C41" i="1"/>
  <c r="H40" i="1"/>
  <c r="G40" i="1"/>
  <c r="F40" i="1"/>
  <c r="E40" i="1"/>
  <c r="D40" i="1"/>
  <c r="C40" i="1"/>
  <c r="H39" i="1"/>
  <c r="G39" i="1"/>
  <c r="F39" i="1"/>
  <c r="E39" i="1"/>
  <c r="D39" i="1"/>
  <c r="C39" i="1"/>
  <c r="H38" i="1"/>
  <c r="G38" i="1"/>
  <c r="F38" i="1"/>
  <c r="E38" i="1"/>
  <c r="D38" i="1"/>
  <c r="C38" i="1"/>
  <c r="H37" i="1"/>
  <c r="G37" i="1"/>
  <c r="F37" i="1"/>
  <c r="E37" i="1"/>
  <c r="D37" i="1"/>
  <c r="C37" i="1"/>
  <c r="H36" i="1"/>
  <c r="G36" i="1"/>
  <c r="F36" i="1"/>
  <c r="E36" i="1"/>
  <c r="D36" i="1"/>
  <c r="C36" i="1"/>
  <c r="H35" i="1"/>
  <c r="G35" i="1"/>
  <c r="F35" i="1"/>
  <c r="E35" i="1"/>
  <c r="D35" i="1"/>
  <c r="C35" i="1"/>
  <c r="H34" i="1"/>
  <c r="G34" i="1"/>
  <c r="F34" i="1"/>
  <c r="E34" i="1"/>
  <c r="D34" i="1"/>
  <c r="C34" i="1"/>
  <c r="H33" i="1"/>
  <c r="G33" i="1"/>
  <c r="F33" i="1"/>
  <c r="E33" i="1"/>
  <c r="D33" i="1"/>
  <c r="C33" i="1"/>
  <c r="H32" i="1"/>
  <c r="G32" i="1"/>
  <c r="F32" i="1"/>
  <c r="E32" i="1"/>
  <c r="D32" i="1"/>
  <c r="C32" i="1"/>
  <c r="H31" i="1"/>
  <c r="G31" i="1"/>
  <c r="F31" i="1"/>
  <c r="E31" i="1"/>
  <c r="D31" i="1"/>
  <c r="C31" i="1"/>
  <c r="H30" i="1"/>
  <c r="G30" i="1"/>
  <c r="F30" i="1"/>
  <c r="E30" i="1"/>
  <c r="D30" i="1"/>
  <c r="C30" i="1"/>
  <c r="H29" i="1"/>
  <c r="G29" i="1"/>
  <c r="F29" i="1"/>
  <c r="E29" i="1"/>
  <c r="D29" i="1"/>
  <c r="C29" i="1"/>
  <c r="H28" i="1"/>
  <c r="G28" i="1"/>
  <c r="F28" i="1"/>
  <c r="E28" i="1"/>
  <c r="D28" i="1"/>
  <c r="C28" i="1"/>
  <c r="H27" i="1"/>
  <c r="G27" i="1"/>
  <c r="F27" i="1"/>
  <c r="E27" i="1"/>
  <c r="D27" i="1"/>
  <c r="C27" i="1"/>
  <c r="H26" i="1"/>
  <c r="G26" i="1"/>
  <c r="F26" i="1"/>
  <c r="E26" i="1"/>
  <c r="D26" i="1"/>
  <c r="C26" i="1"/>
  <c r="H25" i="1"/>
  <c r="G25" i="1"/>
  <c r="F25" i="1"/>
  <c r="E25" i="1"/>
  <c r="D25" i="1"/>
  <c r="C25" i="1"/>
  <c r="H24" i="1"/>
  <c r="G24" i="1"/>
  <c r="F24" i="1"/>
  <c r="E24" i="1"/>
  <c r="D24" i="1"/>
  <c r="C24" i="1"/>
  <c r="H23" i="1"/>
  <c r="G23" i="1"/>
  <c r="F23" i="1"/>
  <c r="E23" i="1"/>
  <c r="D23" i="1"/>
  <c r="C23" i="1"/>
  <c r="H22" i="1"/>
  <c r="G22" i="1"/>
  <c r="F22" i="1"/>
  <c r="E22" i="1"/>
  <c r="D22" i="1"/>
  <c r="C22" i="1"/>
  <c r="H21" i="1"/>
  <c r="G21" i="1"/>
  <c r="F21" i="1"/>
  <c r="E21" i="1"/>
  <c r="D21" i="1"/>
  <c r="C21" i="1"/>
  <c r="H20" i="1"/>
  <c r="G20" i="1"/>
  <c r="F20" i="1"/>
  <c r="E20" i="1"/>
  <c r="D20" i="1"/>
  <c r="C20" i="1"/>
  <c r="H19" i="1"/>
  <c r="G19" i="1"/>
  <c r="F19" i="1"/>
  <c r="E19" i="1"/>
  <c r="D19" i="1"/>
  <c r="C19" i="1"/>
  <c r="H18" i="1"/>
  <c r="G18" i="1"/>
  <c r="F18" i="1"/>
  <c r="E18" i="1"/>
  <c r="D18" i="1"/>
  <c r="C18" i="1"/>
  <c r="H17" i="1"/>
  <c r="G17" i="1"/>
  <c r="F17" i="1"/>
  <c r="E17" i="1"/>
  <c r="D17" i="1"/>
  <c r="C17" i="1"/>
  <c r="H16" i="1"/>
  <c r="G16" i="1"/>
  <c r="F16" i="1"/>
  <c r="E16" i="1"/>
  <c r="D16" i="1"/>
  <c r="C16" i="1"/>
  <c r="H15" i="1"/>
  <c r="G15" i="1"/>
  <c r="F15" i="1"/>
  <c r="E15" i="1"/>
  <c r="D15" i="1"/>
  <c r="C15" i="1"/>
  <c r="H14" i="1"/>
  <c r="G14" i="1"/>
  <c r="F14" i="1"/>
  <c r="E14" i="1"/>
  <c r="D14" i="1"/>
  <c r="C14" i="1"/>
  <c r="H13" i="1"/>
  <c r="G13" i="1"/>
  <c r="F13" i="1"/>
  <c r="E13" i="1"/>
  <c r="D13" i="1"/>
  <c r="C13" i="1"/>
  <c r="H12" i="1"/>
  <c r="G12" i="1"/>
  <c r="F12" i="1"/>
  <c r="E12" i="1"/>
  <c r="D12" i="1"/>
  <c r="C12" i="1"/>
  <c r="H11" i="1"/>
  <c r="G11" i="1"/>
  <c r="F11" i="1"/>
  <c r="E11" i="1"/>
  <c r="D11" i="1"/>
  <c r="C11" i="1"/>
  <c r="H10" i="1"/>
  <c r="G10" i="1"/>
  <c r="F10" i="1"/>
  <c r="E10" i="1"/>
  <c r="D10" i="1"/>
  <c r="C10" i="1"/>
  <c r="H9" i="1"/>
  <c r="G9" i="1"/>
  <c r="F9" i="1"/>
  <c r="E9" i="1"/>
  <c r="D9" i="1"/>
  <c r="C9" i="1"/>
  <c r="H8" i="1"/>
  <c r="G8" i="1"/>
  <c r="F8" i="1"/>
  <c r="E8" i="1"/>
  <c r="D8" i="1"/>
  <c r="C8" i="1"/>
  <c r="G6" i="1"/>
  <c r="D6" i="1"/>
</calcChain>
</file>

<file path=xl/comments1.xml><?xml version="1.0" encoding="utf-8"?>
<comments xmlns="http://schemas.openxmlformats.org/spreadsheetml/2006/main">
  <authors>
    <author>gkilinc</author>
  </authors>
  <commentList>
    <comment ref="C8" authorId="0" shapeId="0">
      <text>
        <r>
          <rPr>
            <b/>
            <sz val="9"/>
            <color indexed="81"/>
            <rFont val="Tahoma"/>
            <family val="2"/>
            <charset val="162"/>
          </rPr>
          <t>BEGIN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  <charset val="162"/>
          </rPr>
          <t>BEGIN</t>
        </r>
      </text>
    </comment>
    <comment ref="E70" authorId="0" shapeId="0">
      <text>
        <r>
          <rPr>
            <b/>
            <sz val="9"/>
            <color indexed="81"/>
            <rFont val="Tahoma"/>
            <family val="2"/>
            <charset val="162"/>
          </rPr>
          <t>END</t>
        </r>
      </text>
    </comment>
    <comment ref="H70" authorId="0" shapeId="0">
      <text>
        <r>
          <rPr>
            <b/>
            <sz val="9"/>
            <color indexed="81"/>
            <rFont val="Tahoma"/>
            <family val="2"/>
            <charset val="162"/>
          </rPr>
          <t>END</t>
        </r>
      </text>
    </comment>
  </commentList>
</comments>
</file>

<file path=xl/sharedStrings.xml><?xml version="1.0" encoding="utf-8"?>
<sst xmlns="http://schemas.openxmlformats.org/spreadsheetml/2006/main" count="305" uniqueCount="278">
  <si>
    <t>TÜRKİYE VAKIFLAR BANKASI T.A.O. BANK ONLY BALANCE SHEET(Statement of Financial Position)</t>
  </si>
  <si>
    <t>THOUSAND TURKISH LIRA</t>
  </si>
  <si>
    <t>CURRENT PERIOD</t>
  </si>
  <si>
    <t>PRIOR PERIOD</t>
  </si>
  <si>
    <t>ASSETS</t>
  </si>
  <si>
    <t>Disc.</t>
  </si>
  <si>
    <t>TC</t>
  </si>
  <si>
    <t>FC</t>
  </si>
  <si>
    <t>Total</t>
  </si>
  <si>
    <t>I. FINANCIAL ASSETS (Net)</t>
  </si>
  <si>
    <t>1.1.Cash and cash equivalents</t>
  </si>
  <si>
    <t>1.1.1.Cash and balances at Central Bank</t>
  </si>
  <si>
    <t>1.1.2.Banks</t>
  </si>
  <si>
    <t>1.1.3.Receivables from Money Markets</t>
  </si>
  <si>
    <t>1.2.Financial assets at fair value through profit or loss</t>
  </si>
  <si>
    <t>1.2.1.Public debt securities</t>
  </si>
  <si>
    <t>1.2.2.Equity instruments</t>
  </si>
  <si>
    <t>1.2.3.Other financial assets</t>
  </si>
  <si>
    <t>1.3.Financial assets at fair value through other comprehensive income</t>
  </si>
  <si>
    <t>1.3.1.Public debt securities</t>
  </si>
  <si>
    <t>1.3.2.Equity instruments</t>
  </si>
  <si>
    <t>1.3.3.Other financial assets</t>
  </si>
  <si>
    <t>1.4.Financial assets measured at amortised cost</t>
  </si>
  <si>
    <t>1.4.1.Public debt securities</t>
  </si>
  <si>
    <t>1.4.2.Other financial assets</t>
  </si>
  <si>
    <t>1.5.Derivative financial assets</t>
  </si>
  <si>
    <t>1.5.1.Derivative financial assets at fair value through profit or loss</t>
  </si>
  <si>
    <t>1.5.2.Derivative financial assets at fair value through other comprehensive income</t>
  </si>
  <si>
    <r>
      <t xml:space="preserve">1.6.Non-performing financial assets </t>
    </r>
    <r>
      <rPr>
        <b/>
        <i/>
        <sz val="9"/>
        <rFont val="Arial"/>
        <family val="2"/>
        <charset val="162"/>
      </rPr>
      <t>(Filled only by banks that apply "TFRS 9 Impairment Model"</t>
    </r>
    <r>
      <rPr>
        <b/>
        <sz val="11"/>
        <rFont val="Arial"/>
        <family val="2"/>
        <charset val="162"/>
      </rPr>
      <t>)</t>
    </r>
  </si>
  <si>
    <r>
      <t xml:space="preserve">1.7. Allowance for expected credit losses (-) </t>
    </r>
    <r>
      <rPr>
        <b/>
        <i/>
        <sz val="9"/>
        <rFont val="Arial"/>
        <family val="2"/>
        <charset val="162"/>
      </rPr>
      <t>(Filled only by banks that apply "TFRS 9 Impairment Model")</t>
    </r>
  </si>
  <si>
    <t>II. LOANS (Net)</t>
  </si>
  <si>
    <t>2.1.Loans</t>
  </si>
  <si>
    <t>2.1.1.Loans measured at amortised cost</t>
  </si>
  <si>
    <t xml:space="preserve">2.1.2.Loans at fair value through profit or loss </t>
  </si>
  <si>
    <t>2.1.3.Loans at fair value through other comprehensive income</t>
  </si>
  <si>
    <t>2.2.Receivables from leasing transactions</t>
  </si>
  <si>
    <t>2.2.1.Finance lease receivables</t>
  </si>
  <si>
    <t>2.2.2.Operating lease receivables</t>
  </si>
  <si>
    <t>2.2.3.Unearned income ( - )</t>
  </si>
  <si>
    <t>2.3.Factoring receivables</t>
  </si>
  <si>
    <t>2.3.1.Factoring receivables measured at amortised cost</t>
  </si>
  <si>
    <t>2.3.2.Factoring receivables at fair value through profit or loss</t>
  </si>
  <si>
    <t>2.3.3.Factoring receivables at fair value through other comprehensive income</t>
  </si>
  <si>
    <t>2.4.Non-performing loans</t>
  </si>
  <si>
    <r>
      <t>2.5. Allowance for expected credit losses (-)</t>
    </r>
    <r>
      <rPr>
        <b/>
        <i/>
        <sz val="9"/>
        <rFont val="Arial"/>
        <family val="2"/>
        <charset val="162"/>
      </rPr>
      <t xml:space="preserve"> (Filled only by banks that apply "TFRS 9 Impairment Model")</t>
    </r>
  </si>
  <si>
    <r>
      <t xml:space="preserve">2.5.1.12-Month expected credit losses (Stage 1) </t>
    </r>
    <r>
      <rPr>
        <i/>
        <sz val="9"/>
        <rFont val="Arial"/>
        <family val="2"/>
        <charset val="162"/>
      </rPr>
      <t>(Filled only by banks that apply "TFRS 9 Impairment Model")</t>
    </r>
  </si>
  <si>
    <r>
      <t xml:space="preserve">2.5.2.Significant increase in credit risk (Stage 2) </t>
    </r>
    <r>
      <rPr>
        <i/>
        <sz val="9"/>
        <rFont val="Arial"/>
        <family val="2"/>
        <charset val="162"/>
      </rPr>
      <t>(Filled only by banks that apply "TFRS 9 Impairment Model")</t>
    </r>
  </si>
  <si>
    <r>
      <t>2.5.3.Credit-Impaired (Stage 3)</t>
    </r>
    <r>
      <rPr>
        <i/>
        <sz val="9"/>
        <rFont val="Arial"/>
        <family val="2"/>
        <charset val="162"/>
      </rPr>
      <t xml:space="preserve"> (Filled only by banks that apply "TFRS 9 Impairment Model")</t>
    </r>
  </si>
  <si>
    <r>
      <t xml:space="preserve">2.5.Specific provisions (-) </t>
    </r>
    <r>
      <rPr>
        <b/>
        <i/>
        <sz val="9"/>
        <rFont val="Arial"/>
        <family val="2"/>
        <charset val="162"/>
      </rPr>
      <t>(Filled only by banks that does not apply "TFRS 9 Impairment Model")</t>
    </r>
  </si>
  <si>
    <t>III. NON-CURRENTS ASSETS OR DISPOSAL GROUPS "HELD FOR SALE" AND "FROM DISCONTINUED OPERATIONS (Net)</t>
  </si>
  <si>
    <t>3.1.Held for sale</t>
  </si>
  <si>
    <t>3.2.Held from discontinued operations</t>
  </si>
  <si>
    <t>IV. INVESTMENTS IN ASSOCIATES, SUBSIDIARIES AND JOINT VENTURES</t>
  </si>
  <si>
    <t xml:space="preserve">4.1.Investments in associates (Net)  </t>
  </si>
  <si>
    <t xml:space="preserve">4.1.1.Associates accounted by using equity method </t>
  </si>
  <si>
    <t>4.1.2.Non-consolidated associates</t>
  </si>
  <si>
    <t xml:space="preserve">4.2.Investments in subsidiaries (Net) </t>
  </si>
  <si>
    <t xml:space="preserve">4.2.1.Non-consolidated financial subsidiaries </t>
  </si>
  <si>
    <t xml:space="preserve">4.2.2.Non-consolidated non-financial subsidiaries </t>
  </si>
  <si>
    <t xml:space="preserve">4.3.Jointly Controlled Partnerships (Joint Ventures) (Net)  </t>
  </si>
  <si>
    <t xml:space="preserve">4.3.1.Jointly controlled partnerships accounted by using equity method </t>
  </si>
  <si>
    <t xml:space="preserve">4.3.2.Non-consolidated jointly controlled partnerships </t>
  </si>
  <si>
    <t xml:space="preserve">V. TANGIBLE ASSETS (Net) </t>
  </si>
  <si>
    <t>VI. INTANGIBLE ASSETS AND GOODWILL (Net)</t>
  </si>
  <si>
    <t>6.1.Goodwill</t>
  </si>
  <si>
    <t>6.2.Other</t>
  </si>
  <si>
    <t xml:space="preserve">VII. INVESTMENT PROPERTIES (Net) </t>
  </si>
  <si>
    <t>VIII. CURRENT TAX ASSETS</t>
  </si>
  <si>
    <t>IX. DEFERRED TAX ASSETS</t>
  </si>
  <si>
    <t>X. OTHER ASSETS</t>
  </si>
  <si>
    <t>TOTAL ASSETS</t>
  </si>
  <si>
    <t>.......................................A.Ş. BANK ONLY BALANCE SHEET (Statement of Financial Position)</t>
  </si>
  <si>
    <t>EQUITY AND LIABILITIES</t>
  </si>
  <si>
    <t>I. DEPOSITS</t>
  </si>
  <si>
    <t>II. LOANS RECEIVED</t>
  </si>
  <si>
    <t>III. MONEY MARKET FUNDS</t>
  </si>
  <si>
    <t xml:space="preserve">IV. MARKETABLE SECURITIES (Net)  </t>
  </si>
  <si>
    <t>4.1.Bills</t>
  </si>
  <si>
    <t>4.2.Asset backed securities</t>
  </si>
  <si>
    <t>4.3.Bonds</t>
  </si>
  <si>
    <t>V. FUNDS</t>
  </si>
  <si>
    <t xml:space="preserve">5.1.Borrower funds </t>
  </si>
  <si>
    <t xml:space="preserve">5.2.Other </t>
  </si>
  <si>
    <t>VI. FINANCIAL LIABILITIES AT FAIR VALUE THROUGH PROFIT OR LOSS</t>
  </si>
  <si>
    <t>VII. DERIVATIVE FINANCIAL LIABILITIES</t>
  </si>
  <si>
    <t xml:space="preserve">7.1.Derivative financial liabilities at fair value through profit or loss </t>
  </si>
  <si>
    <t>7.2.Derivative financial liabilities at fair value through other comprehensive income</t>
  </si>
  <si>
    <t>VIII. FACTORING PAYABLES</t>
  </si>
  <si>
    <t xml:space="preserve">IX. LEASE PAYABLES </t>
  </si>
  <si>
    <t>9.1.Finance lease payables</t>
  </si>
  <si>
    <t>9.2.Operating lease payables</t>
  </si>
  <si>
    <t>9.3.Other</t>
  </si>
  <si>
    <t>9.4.Deferred finance lease expenses ( - )</t>
  </si>
  <si>
    <t>X. PROVISIONS</t>
  </si>
  <si>
    <r>
      <t xml:space="preserve">10.1.General loan loss provisions </t>
    </r>
    <r>
      <rPr>
        <i/>
        <sz val="9"/>
        <rFont val="Arial"/>
        <family val="2"/>
        <charset val="162"/>
      </rPr>
      <t>(Filled only by banks that does not apply "TFRS 9 Impairment Model")</t>
    </r>
  </si>
  <si>
    <t>10.2.Provision for restructuring</t>
  </si>
  <si>
    <t>10.3.Reserves for employee benefits</t>
  </si>
  <si>
    <t>10.4.Insurance technical reserves (Net)</t>
  </si>
  <si>
    <t>10.5.Other provisions</t>
  </si>
  <si>
    <t>XI. CURRENT TAX LIABILITIES</t>
  </si>
  <si>
    <t>XII. DEFERRED TAX LIABILITIES</t>
  </si>
  <si>
    <t xml:space="preserve">XIII. LIABILITIES RELATED TO NON-CURRENT ASSETS "HELD FOR SALE" AND "DISCONTINUED OPERATIONS" (Net) </t>
  </si>
  <si>
    <t>13.1.Held for sale</t>
  </si>
  <si>
    <t>13.2.Related to discontinued operations</t>
  </si>
  <si>
    <t>XIV.SUBORDINATED DEBT</t>
  </si>
  <si>
    <t>14.1.Loans</t>
  </si>
  <si>
    <t>14.2.Other debt instruments</t>
  </si>
  <si>
    <t>XV. OTHER LIABILITIES</t>
  </si>
  <si>
    <t>XVI. SHAREHOLDERS` EQUITY</t>
  </si>
  <si>
    <t>16.1.Paid-in capital</t>
  </si>
  <si>
    <t>16.2.Capital reserves</t>
  </si>
  <si>
    <t>16.2.1.Equity share premiums</t>
  </si>
  <si>
    <t>16.2.2.Share cancellation profits</t>
  </si>
  <si>
    <t>16.2.3.Other capital reserves</t>
  </si>
  <si>
    <t>16.3.Other accumulated comprehensive income that will not be reclassified in profit or loss</t>
  </si>
  <si>
    <t>16.4.Other accumulated comprehensive income that will be reclassified in profit or loss</t>
  </si>
  <si>
    <t>16.5.Profit reserves</t>
  </si>
  <si>
    <t>16.5.1.Legal reserves</t>
  </si>
  <si>
    <t>16.5.2.Statutory reserves</t>
  </si>
  <si>
    <t>16.5.3.Extraordinary reserves</t>
  </si>
  <si>
    <t>16.5.4.Other profit reserves</t>
  </si>
  <si>
    <t>16.6. Profit or loss</t>
  </si>
  <si>
    <t>16.6.1.Prior years' profits or losses</t>
  </si>
  <si>
    <t>16.6.2.Current period net profit or loss</t>
  </si>
  <si>
    <t>TOTAL EQUITY AND LIABILITIES</t>
  </si>
  <si>
    <t xml:space="preserve">.......................................A.Ş. BANK ONLY OFF BALANCE SHEET COMMITMENTS </t>
  </si>
  <si>
    <t>A. OFF BALANCE SHEET COMMITMENTS</t>
  </si>
  <si>
    <t>I. GUARANTEES AND WARRANTIES</t>
  </si>
  <si>
    <t>1.1.Letters of guarantee</t>
  </si>
  <si>
    <t xml:space="preserve">1.1.1.Guarantees subject to State Tender Law </t>
  </si>
  <si>
    <t>1.1.2.Guarantees given for foreign trade operations</t>
  </si>
  <si>
    <t>1.1.3.Other letters of guarantee</t>
  </si>
  <si>
    <t>1.2.Bank acceptances</t>
  </si>
  <si>
    <t>1.2.1.Import letter of acceptance</t>
  </si>
  <si>
    <t>1.2.2.Other bank acceptances</t>
  </si>
  <si>
    <t>1.3.Letters of credit</t>
  </si>
  <si>
    <t>1.3.1.Documentary letters of credit</t>
  </si>
  <si>
    <t>1.3.2.Other letters of credit</t>
  </si>
  <si>
    <t>1.4.Prefinancing given as guarantee</t>
  </si>
  <si>
    <t>1.5.Endorsements</t>
  </si>
  <si>
    <t>1.5.1.Endorsements to the Central Bank of Turkey</t>
  </si>
  <si>
    <t>1.5.2.Other endorsements</t>
  </si>
  <si>
    <t>1.6.Purchase guarantees for Securities issued</t>
  </si>
  <si>
    <t>1.7.Factoring guarantees</t>
  </si>
  <si>
    <t>1.8.Other guarantees</t>
  </si>
  <si>
    <t>1.9.Other warrantees</t>
  </si>
  <si>
    <t>II. COMMITMENTS</t>
  </si>
  <si>
    <t>2.1.Irrevocable commitments</t>
  </si>
  <si>
    <t>2.1.1.Asset purchase and sales commitments</t>
  </si>
  <si>
    <t>2.1.2.Deposit purchase and sales commitments</t>
  </si>
  <si>
    <t>2.1.3.Share capital commitment to associates and subsidiaries</t>
  </si>
  <si>
    <t>2.1.4.Loan granting commitments</t>
  </si>
  <si>
    <t>2.1.5.Securities issue brokerage commitments</t>
  </si>
  <si>
    <t>2.1.6.Commitments for reserve requirements</t>
  </si>
  <si>
    <t>2.1.7.Commitments for checks payments</t>
  </si>
  <si>
    <t>2.1.8.Tax and fund liabilities from export commitments</t>
  </si>
  <si>
    <t>2.1.9.Commitments for credit card expenditure limits</t>
  </si>
  <si>
    <t>2.1.10.Commitments for credit cards and banking services promotions</t>
  </si>
  <si>
    <t>2.1.11.Receivables from short sale commitments of marketable securities</t>
  </si>
  <si>
    <t>2.1.12.Payables for short sale commitments of marketable securities</t>
  </si>
  <si>
    <t>2.1.13.Other irrevocable commitments</t>
  </si>
  <si>
    <t>2.2.Revocable commitments</t>
  </si>
  <si>
    <t>2.2.1.Revocable loan granting commitments</t>
  </si>
  <si>
    <t>2.2.2.Other revocable commitments</t>
  </si>
  <si>
    <t>III. DERIVATIVE FINANCIAL INSTRUMENTS</t>
  </si>
  <si>
    <t>3.1.Derivative financial instruments held for hedging</t>
  </si>
  <si>
    <t>3.1.1.Fair value hedges</t>
  </si>
  <si>
    <t>3.1.2.Cash flow hedges</t>
  </si>
  <si>
    <t>3.1.3.Hedges for investments made in foreign countries</t>
  </si>
  <si>
    <t>3.2.Trading transactions</t>
  </si>
  <si>
    <t>3.2.1.Forward foreign currency purchase and sale transactions</t>
  </si>
  <si>
    <t>3.2.1.1.Forward foreign currency purchase transactions</t>
  </si>
  <si>
    <t>3.2.1.2.Forward foreign currency sale transactions</t>
  </si>
  <si>
    <t>3.2.2.Currency and interest rate swaps</t>
  </si>
  <si>
    <t>3.2.2.1.Currency swap purchase transactions</t>
  </si>
  <si>
    <t>3.2.2.2.Currency swap sale transactions</t>
  </si>
  <si>
    <t>3.2.2.3.Interest rate swap purchase transactions</t>
  </si>
  <si>
    <t>3.2.2.4.Interest rate swap sale transactions</t>
  </si>
  <si>
    <t>3.2.3.Currency, interest rate and securities options</t>
  </si>
  <si>
    <t>3.2.3.1.Currency purchase options</t>
  </si>
  <si>
    <t>3.2.3.2.Currency sale options</t>
  </si>
  <si>
    <t>3.2.3.3.Interest rate purchase options</t>
  </si>
  <si>
    <t>3.2.3.4.Interest rate sale options</t>
  </si>
  <si>
    <t>3.2.3.5.Securities purchase options</t>
  </si>
  <si>
    <t>3.2.3.6.Securities sale options</t>
  </si>
  <si>
    <t>3.2.4.Currency futures</t>
  </si>
  <si>
    <t>3.2.4.1.Currency purchase futures</t>
  </si>
  <si>
    <t>3.2.4.2.Currency sale futures</t>
  </si>
  <si>
    <t>3.2.5.Interest rate futures</t>
  </si>
  <si>
    <t>3.2.5.1.Interest rate purchase futures</t>
  </si>
  <si>
    <t>3.2.5.2.Interest rate sale futures</t>
  </si>
  <si>
    <t>3.2.6.Other</t>
  </si>
  <si>
    <t>B. CUSTODY AND PLEDGED SECURITIES (IV+V+VI)</t>
  </si>
  <si>
    <t>IV. ITEMS HELD IN CUSTODY</t>
  </si>
  <si>
    <t>4.1.Assets under management</t>
  </si>
  <si>
    <t>4.2.Securities held in custody</t>
  </si>
  <si>
    <t>4.3.Checks received for collection</t>
  </si>
  <si>
    <t>4.4.Commercial notes received for collection</t>
  </si>
  <si>
    <t>4.5.Other assets received for collection</t>
  </si>
  <si>
    <t>4.6.Securities received for public offering</t>
  </si>
  <si>
    <t>4.7.Other items under custody</t>
  </si>
  <si>
    <t>4.8.Custodians</t>
  </si>
  <si>
    <t>V. PLEDGED ITEMS</t>
  </si>
  <si>
    <t>5.1.Marketable securities</t>
  </si>
  <si>
    <t>5.2.Guarantee notes</t>
  </si>
  <si>
    <t>5.3.Commodity</t>
  </si>
  <si>
    <t>5.4.Warrant</t>
  </si>
  <si>
    <t>5.5.Immovables</t>
  </si>
  <si>
    <t>5.6.Other pledged items</t>
  </si>
  <si>
    <t>5.7.Depositories receving pledged items</t>
  </si>
  <si>
    <t>VI. ACCEPTED BILL OF GUARANTEES AND WARRANTIES</t>
  </si>
  <si>
    <t>TOTAL OFF BALANCE SHEET COMMITMENTS</t>
  </si>
  <si>
    <t>TÜRKİYE VAKIFLAR BANKASI T.A.O. BANK ONLY OFF BALANCE SHEET COMMITMENTS</t>
  </si>
  <si>
    <t>INCOME STATEMENT</t>
  </si>
  <si>
    <t>I. INTEREST INCOME</t>
  </si>
  <si>
    <t>1.1.Interest on loans</t>
  </si>
  <si>
    <t>1.2.Interest received from reserve deposits</t>
  </si>
  <si>
    <t>1.3.Interest received from banks</t>
  </si>
  <si>
    <t>1.4.Interest received from  money market transactions</t>
  </si>
  <si>
    <t>1.5.Interest received from marketable securities portfolio</t>
  </si>
  <si>
    <t>1.5.1.Financial assets at fair value through profit or loss</t>
  </si>
  <si>
    <t>1.5.2. Financial assets at fair value through other comprehensive income</t>
  </si>
  <si>
    <t>1.5.3.Financial assets measured at amortised cost</t>
  </si>
  <si>
    <t>1.6.Finance lease income</t>
  </si>
  <si>
    <t>1.7.Other interest income</t>
  </si>
  <si>
    <t>II. INTEREST EXPENSES</t>
  </si>
  <si>
    <t>2.1.Interest on deposits</t>
  </si>
  <si>
    <t>2.2.Interest on funds borrowed</t>
  </si>
  <si>
    <t>2.3.Interest on money market transactions</t>
  </si>
  <si>
    <t>2.4.Interest on securities issued</t>
  </si>
  <si>
    <t>2.5.Other interest expenses</t>
  </si>
  <si>
    <t>III. NET INTEREST INCOME/EXPENSE  (I - II)</t>
  </si>
  <si>
    <t>IV. NET FEES AND COMMISSIONS INCOME/EXPENSES</t>
  </si>
  <si>
    <t>4.1.Fees and commissions received</t>
  </si>
  <si>
    <t>4.1.1.Non-cash loans</t>
  </si>
  <si>
    <t>4.1.2.Other</t>
  </si>
  <si>
    <t>4.2.Fees and commissions paid</t>
  </si>
  <si>
    <t>4.2.1.Non-cash loans</t>
  </si>
  <si>
    <t>4.2.2.Other</t>
  </si>
  <si>
    <t>V. PERSONNEL EXPENSES (-)</t>
  </si>
  <si>
    <t>VI. DIVIDEND INCOME</t>
  </si>
  <si>
    <t>VII. TRADING PROFIT/LOSS (Net)</t>
  </si>
  <si>
    <t>7.1.Profit/losses from capital market transactions</t>
  </si>
  <si>
    <t>7.2.Profit/losses from derivative financial transactions</t>
  </si>
  <si>
    <t xml:space="preserve">7.3.Foreign exchange profit/losses </t>
  </si>
  <si>
    <t>VIII. OTHER OPERATING INCOME</t>
  </si>
  <si>
    <t>IX. GROSS PROFIT FROM OPERATING ACTIVITIES (III+IV+V+VI+VII+VIII)</t>
  </si>
  <si>
    <r>
      <t>X. ALLOWANCES FOR EXPECTED CREDIT LOSSES (-) (</t>
    </r>
    <r>
      <rPr>
        <b/>
        <i/>
        <sz val="9"/>
        <color indexed="8"/>
        <rFont val="Arial"/>
        <family val="2"/>
        <charset val="162"/>
      </rPr>
      <t>Filled only by banks that apply "TFRS 9 Impairment Model")</t>
    </r>
  </si>
  <si>
    <r>
      <t xml:space="preserve">X. PROVISION FOR LOAN LOSSES (-) </t>
    </r>
    <r>
      <rPr>
        <b/>
        <i/>
        <sz val="9"/>
        <color indexed="8"/>
        <rFont val="Arial"/>
        <family val="2"/>
        <charset val="162"/>
      </rPr>
      <t>(Filled only by banks that does not apply "TFRS 9 Impairment Model")</t>
    </r>
  </si>
  <si>
    <t>XI. OTHER OPERATING EXPENSES (-)</t>
  </si>
  <si>
    <t>XII. NET OPERATING PROFIT/LOSS (IX-X-XI)</t>
  </si>
  <si>
    <t>XIII. SURPLUS WRITTEN AS GAIN AFTER MERGER</t>
  </si>
  <si>
    <t xml:space="preserve">XIV. PROFIT/LOSS FROM EQUITY METHOD APPLIED SUBSIDIARIES </t>
  </si>
  <si>
    <t>XV. NET MONETORY POSITION GAIN/LOSS</t>
  </si>
  <si>
    <t>XVI. PROFIT/LOSS BEFORE TAXES FROM CONTINUING OPERATIONS (XII+...+XV)</t>
  </si>
  <si>
    <t>XVII. PROVISION FOR TAXES ON INCOME FROM CONTINUING OPERATIONS (±)</t>
  </si>
  <si>
    <t>17.1.Current tax provision</t>
  </si>
  <si>
    <t>17.2.Expense effect of deferred tax (+)</t>
  </si>
  <si>
    <t>17.3.Income effect of deferred tax (-)</t>
  </si>
  <si>
    <t>XVIII. NET PROFIT/LOSS FROM CONTINUING OPERATIONS (XVI±XVII)</t>
  </si>
  <si>
    <t xml:space="preserve">XIX. INCOME FROM DISCONTINUED OPERATIONS </t>
  </si>
  <si>
    <t xml:space="preserve">19.1.Income from assets held for sale </t>
  </si>
  <si>
    <t>19.2.Profit from sale of associates, subsidiaries and joint ventures</t>
  </si>
  <si>
    <t xml:space="preserve">19.3.Other income from discontinued operations </t>
  </si>
  <si>
    <t>XX.EXPENSES FROM DISCONTINUED OPERATIONS  (-)</t>
  </si>
  <si>
    <t xml:space="preserve">20.1.Expenses on assets held for sale </t>
  </si>
  <si>
    <t>20.2.Losses from sale of associates, subsidiaries and joint ventures</t>
  </si>
  <si>
    <t xml:space="preserve">20.3.Other expenses from discontinued operations </t>
  </si>
  <si>
    <t>XXI. PROFIT/LOSS BEFORE TAXES FROM DISCONTINUED OPERATIONS  (±) (XIX-XX)</t>
  </si>
  <si>
    <t>XXII. TAX PROVISION FOR DISCONTINUED OPERATIONS (±)</t>
  </si>
  <si>
    <t>22.1.Current tax provision</t>
  </si>
  <si>
    <t>22.2.Expense effect of deferred tax (+)</t>
  </si>
  <si>
    <t>22.3.Income effect of deferred tax (-)</t>
  </si>
  <si>
    <t>XXIII. NET PROFIT/LOSS FROM DISCONTINUED OPERATIONS (XXI±XXII)</t>
  </si>
  <si>
    <t>XXIV. NET PROFIT/LOSSES (XVIII+XXIII)</t>
  </si>
  <si>
    <t>Profit/Loss per share</t>
  </si>
  <si>
    <t>Cari Dönem</t>
  </si>
  <si>
    <t>Önceki Dönem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</si>
</sst>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23" x14ac:knownFonts="1">
    <font>
      <sz val="10"/>
      <name val="Arial"/>
      <family val="2"/>
      <charset val="162"/>
    </font>
    <font>
      <sz val="10"/>
      <name val="MS Sans Serif"/>
      <family val="2"/>
      <charset val="162"/>
    </font>
    <font>
      <b/>
      <sz val="12"/>
      <name val="Arial"/>
      <family val="2"/>
      <charset val="162"/>
    </font>
    <font>
      <sz val="11"/>
      <name val="Arial"/>
      <family val="2"/>
      <charset val="162"/>
    </font>
    <font>
      <sz val="8"/>
      <name val="Arial"/>
      <family val="2"/>
      <charset val="162"/>
    </font>
    <font>
      <b/>
      <sz val="11"/>
      <name val="Arial"/>
      <family val="2"/>
      <charset val="162"/>
    </font>
    <font>
      <b/>
      <sz val="11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1"/>
      <color rgb="FFFFFF00"/>
      <name val="Arial"/>
      <family val="2"/>
      <charset val="162"/>
    </font>
    <font>
      <b/>
      <i/>
      <sz val="9"/>
      <name val="Arial"/>
      <family val="2"/>
      <charset val="162"/>
    </font>
    <font>
      <i/>
      <sz val="9"/>
      <name val="Arial"/>
      <family val="2"/>
      <charset val="162"/>
    </font>
    <font>
      <b/>
      <sz val="9"/>
      <color indexed="81"/>
      <name val="Tahoma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sz val="11"/>
      <color indexed="9"/>
      <name val="Arial"/>
      <family val="2"/>
      <charset val="162"/>
    </font>
    <font>
      <b/>
      <u/>
      <sz val="11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color theme="1"/>
      <name val="Arial"/>
      <family val="2"/>
      <charset val="162"/>
    </font>
    <font>
      <sz val="8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b/>
      <i/>
      <sz val="9"/>
      <color indexed="8"/>
      <name val="Arial"/>
      <family val="2"/>
      <charset val="162"/>
    </font>
    <font>
      <b/>
      <sz val="10"/>
      <color theme="1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78">
    <xf numFmtId="0" fontId="0" fillId="0" borderId="0" xfId="0"/>
    <xf numFmtId="0" fontId="2" fillId="0" borderId="1" xfId="1" applyFont="1" applyBorder="1" applyAlignment="1" applyProtection="1">
      <protection locked="0"/>
    </xf>
    <xf numFmtId="0" fontId="2" fillId="0" borderId="2" xfId="1" applyFont="1" applyBorder="1" applyAlignment="1" applyProtection="1"/>
    <xf numFmtId="0" fontId="3" fillId="0" borderId="2" xfId="1" applyFont="1" applyFill="1" applyBorder="1"/>
    <xf numFmtId="0" fontId="3" fillId="0" borderId="3" xfId="1" applyFont="1" applyFill="1" applyBorder="1"/>
    <xf numFmtId="0" fontId="3" fillId="0" borderId="0" xfId="1" applyFont="1" applyFill="1"/>
    <xf numFmtId="0" fontId="4" fillId="0" borderId="4" xfId="1" applyFont="1" applyFill="1" applyBorder="1" applyAlignment="1" applyProtection="1">
      <alignment horizontal="left" vertical="center"/>
    </xf>
    <xf numFmtId="0" fontId="3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 vertical="center"/>
    </xf>
    <xf numFmtId="0" fontId="3" fillId="0" borderId="4" xfId="1" applyFont="1" applyFill="1" applyBorder="1" applyProtection="1"/>
    <xf numFmtId="0" fontId="3" fillId="0" borderId="0" xfId="1" applyFont="1" applyFill="1" applyBorder="1" applyProtection="1"/>
    <xf numFmtId="0" fontId="3" fillId="0" borderId="6" xfId="1" applyFont="1" applyFill="1" applyBorder="1" applyProtection="1"/>
    <xf numFmtId="0" fontId="3" fillId="0" borderId="7" xfId="1" applyFont="1" applyFill="1" applyBorder="1" applyProtection="1"/>
    <xf numFmtId="0" fontId="3" fillId="0" borderId="8" xfId="1" applyFont="1" applyFill="1" applyBorder="1" applyProtection="1"/>
    <xf numFmtId="0" fontId="3" fillId="0" borderId="9" xfId="1" applyFont="1" applyFill="1" applyBorder="1" applyProtection="1"/>
    <xf numFmtId="0" fontId="3" fillId="0" borderId="10" xfId="1" applyFont="1" applyFill="1" applyBorder="1" applyAlignment="1" applyProtection="1">
      <alignment horizontal="center" vertical="center" wrapText="1"/>
      <protection locked="0"/>
    </xf>
    <xf numFmtId="0" fontId="3" fillId="0" borderId="11" xfId="1" applyFont="1" applyFill="1" applyBorder="1" applyAlignment="1" applyProtection="1">
      <alignment horizontal="center" vertical="center" wrapText="1"/>
      <protection locked="0"/>
    </xf>
    <xf numFmtId="0" fontId="3" fillId="0" borderId="12" xfId="1" applyFont="1" applyFill="1" applyBorder="1" applyAlignment="1" applyProtection="1">
      <alignment horizontal="center" vertical="center" wrapText="1"/>
      <protection locked="0"/>
    </xf>
    <xf numFmtId="0" fontId="3" fillId="0" borderId="13" xfId="1" applyFont="1" applyFill="1" applyBorder="1" applyProtection="1"/>
    <xf numFmtId="0" fontId="3" fillId="0" borderId="14" xfId="1" applyFont="1" applyFill="1" applyBorder="1" applyAlignment="1" applyProtection="1">
      <alignment horizontal="center" vertical="center"/>
    </xf>
    <xf numFmtId="0" fontId="3" fillId="0" borderId="15" xfId="1" applyFont="1" applyFill="1" applyBorder="1" applyAlignment="1" applyProtection="1">
      <alignment horizontal="center" vertical="center"/>
    </xf>
    <xf numFmtId="0" fontId="3" fillId="0" borderId="16" xfId="1" applyFont="1" applyFill="1" applyBorder="1" applyAlignment="1" applyProtection="1">
      <alignment horizontal="center" vertical="center"/>
    </xf>
    <xf numFmtId="0" fontId="3" fillId="0" borderId="17" xfId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vertical="center"/>
    </xf>
    <xf numFmtId="0" fontId="3" fillId="0" borderId="13" xfId="1" applyFont="1" applyFill="1" applyBorder="1" applyAlignment="1" applyProtection="1">
      <alignment horizontal="center"/>
    </xf>
    <xf numFmtId="0" fontId="3" fillId="0" borderId="18" xfId="1" applyFont="1" applyFill="1" applyBorder="1" applyAlignment="1" applyProtection="1">
      <alignment horizontal="center" vertical="center"/>
    </xf>
    <xf numFmtId="0" fontId="3" fillId="0" borderId="6" xfId="1" applyFont="1" applyFill="1" applyBorder="1" applyAlignment="1" applyProtection="1">
      <alignment horizontal="center" vertical="center"/>
    </xf>
    <xf numFmtId="0" fontId="3" fillId="0" borderId="19" xfId="1" applyFont="1" applyFill="1" applyBorder="1" applyAlignment="1" applyProtection="1">
      <alignment horizontal="center" vertical="center" wrapText="1"/>
    </xf>
    <xf numFmtId="0" fontId="3" fillId="0" borderId="7" xfId="1" applyFont="1" applyFill="1" applyBorder="1" applyAlignment="1" applyProtection="1">
      <alignment horizontal="center" vertical="center"/>
    </xf>
    <xf numFmtId="0" fontId="5" fillId="0" borderId="20" xfId="1" applyFont="1" applyFill="1" applyBorder="1" applyAlignment="1" applyProtection="1">
      <alignment vertical="center"/>
    </xf>
    <xf numFmtId="0" fontId="3" fillId="0" borderId="21" xfId="1" applyFont="1" applyFill="1" applyBorder="1" applyAlignment="1" applyProtection="1">
      <alignment horizontal="center"/>
    </xf>
    <xf numFmtId="0" fontId="3" fillId="0" borderId="9" xfId="1" applyFont="1" applyFill="1" applyBorder="1" applyAlignment="1" applyProtection="1">
      <alignment horizontal="center" vertical="center"/>
    </xf>
    <xf numFmtId="0" fontId="3" fillId="0" borderId="5" xfId="1" applyFont="1" applyFill="1" applyBorder="1" applyAlignment="1" applyProtection="1">
      <alignment horizontal="center" vertical="center"/>
    </xf>
    <xf numFmtId="0" fontId="6" fillId="0" borderId="4" xfId="1" applyFont="1" applyFill="1" applyBorder="1" applyProtection="1"/>
    <xf numFmtId="0" fontId="5" fillId="0" borderId="9" xfId="1" quotePrefix="1" applyFont="1" applyFill="1" applyBorder="1" applyAlignment="1" applyProtection="1">
      <alignment horizontal="center"/>
    </xf>
    <xf numFmtId="3" fontId="5" fillId="0" borderId="9" xfId="1" applyNumberFormat="1" applyFont="1" applyFill="1" applyBorder="1" applyAlignment="1">
      <alignment horizontal="right"/>
    </xf>
    <xf numFmtId="3" fontId="5" fillId="0" borderId="9" xfId="1" applyNumberFormat="1" applyFont="1" applyFill="1" applyBorder="1" applyAlignment="1" applyProtection="1">
      <alignment horizontal="right"/>
    </xf>
    <xf numFmtId="3" fontId="5" fillId="0" borderId="22" xfId="1" applyNumberFormat="1" applyFont="1" applyFill="1" applyBorder="1" applyAlignment="1" applyProtection="1">
      <alignment horizontal="right"/>
    </xf>
    <xf numFmtId="0" fontId="5" fillId="0" borderId="0" xfId="1" applyFont="1" applyFill="1"/>
    <xf numFmtId="0" fontId="5" fillId="0" borderId="13" xfId="1" quotePrefix="1" applyFont="1" applyFill="1" applyBorder="1" applyAlignment="1" applyProtection="1">
      <alignment horizontal="center"/>
    </xf>
    <xf numFmtId="3" fontId="5" fillId="0" borderId="13" xfId="1" applyNumberFormat="1" applyFont="1" applyFill="1" applyBorder="1" applyAlignment="1" applyProtection="1">
      <alignment horizontal="right"/>
    </xf>
    <xf numFmtId="3" fontId="5" fillId="0" borderId="23" xfId="1" applyNumberFormat="1" applyFont="1" applyFill="1" applyBorder="1" applyAlignment="1" applyProtection="1">
      <alignment horizontal="right"/>
    </xf>
    <xf numFmtId="3" fontId="5" fillId="0" borderId="5" xfId="1" applyNumberFormat="1" applyFont="1" applyFill="1" applyBorder="1" applyAlignment="1" applyProtection="1">
      <alignment horizontal="right"/>
    </xf>
    <xf numFmtId="0" fontId="5" fillId="0" borderId="0" xfId="1" applyFont="1" applyFill="1" applyAlignment="1">
      <alignment wrapText="1"/>
    </xf>
    <xf numFmtId="0" fontId="7" fillId="0" borderId="4" xfId="1" applyFont="1" applyFill="1" applyBorder="1" applyProtection="1"/>
    <xf numFmtId="3" fontId="3" fillId="2" borderId="13" xfId="1" applyNumberFormat="1" applyFont="1" applyFill="1" applyBorder="1" applyAlignment="1" applyProtection="1">
      <alignment horizontal="right"/>
    </xf>
    <xf numFmtId="3" fontId="3" fillId="0" borderId="23" xfId="1" applyNumberFormat="1" applyFont="1" applyFill="1" applyBorder="1" applyAlignment="1" applyProtection="1">
      <alignment horizontal="right"/>
    </xf>
    <xf numFmtId="3" fontId="3" fillId="0" borderId="5" xfId="1" applyNumberFormat="1" applyFont="1" applyFill="1" applyBorder="1" applyAlignment="1" applyProtection="1">
      <alignment horizontal="right"/>
    </xf>
    <xf numFmtId="0" fontId="8" fillId="3" borderId="0" xfId="1" applyFont="1" applyFill="1"/>
    <xf numFmtId="0" fontId="8" fillId="0" borderId="0" xfId="1" applyFont="1" applyFill="1"/>
    <xf numFmtId="0" fontId="6" fillId="0" borderId="4" xfId="1" applyFont="1" applyFill="1" applyBorder="1" applyAlignment="1" applyProtection="1">
      <alignment horizontal="left"/>
    </xf>
    <xf numFmtId="0" fontId="7" fillId="0" borderId="4" xfId="1" applyFont="1" applyFill="1" applyBorder="1" applyAlignment="1" applyProtection="1">
      <alignment horizontal="left" wrapText="1"/>
    </xf>
    <xf numFmtId="0" fontId="5" fillId="4" borderId="4" xfId="1" applyFont="1" applyFill="1" applyBorder="1" applyAlignment="1" applyProtection="1">
      <alignment wrapText="1"/>
    </xf>
    <xf numFmtId="0" fontId="5" fillId="0" borderId="13" xfId="1" applyFont="1" applyFill="1" applyBorder="1" applyAlignment="1" applyProtection="1">
      <alignment horizontal="center"/>
    </xf>
    <xf numFmtId="3" fontId="5" fillId="4" borderId="13" xfId="1" applyNumberFormat="1" applyFont="1" applyFill="1" applyBorder="1" applyAlignment="1" applyProtection="1">
      <alignment horizontal="right"/>
    </xf>
    <xf numFmtId="3" fontId="5" fillId="4" borderId="23" xfId="1" applyNumberFormat="1" applyFont="1" applyFill="1" applyBorder="1" applyAlignment="1" applyProtection="1">
      <alignment horizontal="right"/>
    </xf>
    <xf numFmtId="0" fontId="5" fillId="0" borderId="24" xfId="1" applyFont="1" applyFill="1" applyBorder="1" applyAlignment="1" applyProtection="1">
      <alignment wrapText="1"/>
    </xf>
    <xf numFmtId="0" fontId="5" fillId="0" borderId="4" xfId="1" applyFont="1" applyFill="1" applyBorder="1" applyAlignment="1" applyProtection="1">
      <alignment horizontal="left" wrapText="1"/>
    </xf>
    <xf numFmtId="0" fontId="6" fillId="0" borderId="4" xfId="1" applyFont="1" applyFill="1" applyBorder="1" applyAlignment="1" applyProtection="1">
      <alignment horizontal="left" wrapText="1"/>
    </xf>
    <xf numFmtId="0" fontId="7" fillId="0" borderId="4" xfId="1" applyFont="1" applyFill="1" applyBorder="1" applyAlignment="1" applyProtection="1">
      <alignment wrapText="1"/>
    </xf>
    <xf numFmtId="0" fontId="5" fillId="4" borderId="4" xfId="1" applyFont="1" applyFill="1" applyBorder="1" applyAlignment="1" applyProtection="1">
      <alignment horizontal="left" wrapText="1"/>
    </xf>
    <xf numFmtId="0" fontId="5" fillId="4" borderId="0" xfId="1" applyFont="1" applyFill="1"/>
    <xf numFmtId="0" fontId="3" fillId="4" borderId="4" xfId="1" applyFont="1" applyFill="1" applyBorder="1" applyAlignment="1" applyProtection="1">
      <alignment horizontal="left" wrapText="1"/>
    </xf>
    <xf numFmtId="3" fontId="3" fillId="4" borderId="13" xfId="1" applyNumberFormat="1" applyFont="1" applyFill="1" applyBorder="1" applyAlignment="1" applyProtection="1">
      <alignment horizontal="right"/>
    </xf>
    <xf numFmtId="3" fontId="3" fillId="4" borderId="23" xfId="1" applyNumberFormat="1" applyFont="1" applyFill="1" applyBorder="1" applyAlignment="1" applyProtection="1">
      <alignment horizontal="right"/>
    </xf>
    <xf numFmtId="0" fontId="3" fillId="4" borderId="0" xfId="1" applyFont="1" applyFill="1"/>
    <xf numFmtId="0" fontId="5" fillId="5" borderId="4" xfId="1" applyFont="1" applyFill="1" applyBorder="1" applyAlignment="1" applyProtection="1">
      <alignment wrapText="1"/>
    </xf>
    <xf numFmtId="3" fontId="5" fillId="5" borderId="13" xfId="1" applyNumberFormat="1" applyFont="1" applyFill="1" applyBorder="1" applyAlignment="1" applyProtection="1">
      <alignment horizontal="right"/>
    </xf>
    <xf numFmtId="3" fontId="5" fillId="5" borderId="23" xfId="1" applyNumberFormat="1" applyFont="1" applyFill="1" applyBorder="1" applyAlignment="1" applyProtection="1">
      <alignment horizontal="right"/>
    </xf>
    <xf numFmtId="0" fontId="5" fillId="5" borderId="0" xfId="1" applyFont="1" applyFill="1"/>
    <xf numFmtId="0" fontId="5" fillId="0" borderId="4" xfId="1" applyFont="1" applyFill="1" applyBorder="1" applyAlignment="1" applyProtection="1">
      <alignment wrapText="1"/>
    </xf>
    <xf numFmtId="0" fontId="3" fillId="0" borderId="4" xfId="1" applyFont="1" applyFill="1" applyBorder="1" applyAlignment="1" applyProtection="1">
      <alignment wrapText="1"/>
    </xf>
    <xf numFmtId="0" fontId="5" fillId="0" borderId="4" xfId="1" applyFont="1" applyFill="1" applyBorder="1" applyProtection="1"/>
    <xf numFmtId="0" fontId="5" fillId="0" borderId="4" xfId="1" applyFont="1" applyFill="1" applyBorder="1" applyAlignment="1" applyProtection="1">
      <alignment horizontal="left"/>
    </xf>
    <xf numFmtId="3" fontId="5" fillId="2" borderId="13" xfId="1" applyNumberFormat="1" applyFont="1" applyFill="1" applyBorder="1" applyAlignment="1" applyProtection="1">
      <alignment horizontal="right"/>
    </xf>
    <xf numFmtId="0" fontId="3" fillId="0" borderId="4" xfId="1" applyFont="1" applyFill="1" applyBorder="1" applyAlignment="1" applyProtection="1">
      <alignment horizontal="left"/>
    </xf>
    <xf numFmtId="0" fontId="3" fillId="0" borderId="13" xfId="1" applyFont="1" applyFill="1" applyBorder="1"/>
    <xf numFmtId="0" fontId="3" fillId="0" borderId="23" xfId="1" applyFont="1" applyFill="1" applyBorder="1"/>
    <xf numFmtId="0" fontId="5" fillId="0" borderId="25" xfId="1" applyFont="1" applyFill="1" applyBorder="1" applyAlignment="1" applyProtection="1">
      <alignment horizontal="left"/>
    </xf>
    <xf numFmtId="0" fontId="5" fillId="0" borderId="26" xfId="1" applyFont="1" applyFill="1" applyBorder="1" applyAlignment="1" applyProtection="1">
      <alignment horizontal="center"/>
    </xf>
    <xf numFmtId="3" fontId="5" fillId="0" borderId="26" xfId="1" applyNumberFormat="1" applyFont="1" applyFill="1" applyBorder="1" applyAlignment="1">
      <alignment horizontal="right"/>
    </xf>
    <xf numFmtId="3" fontId="5" fillId="0" borderId="27" xfId="1" applyNumberFormat="1" applyFont="1" applyFill="1" applyBorder="1" applyAlignment="1" applyProtection="1">
      <alignment horizontal="right"/>
    </xf>
    <xf numFmtId="3" fontId="5" fillId="0" borderId="28" xfId="1" applyNumberFormat="1" applyFont="1" applyFill="1" applyBorder="1" applyAlignment="1" applyProtection="1">
      <alignment horizontal="right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/>
    <xf numFmtId="0" fontId="2" fillId="0" borderId="1" xfId="1" applyFont="1" applyBorder="1" applyAlignment="1" applyProtection="1"/>
    <xf numFmtId="0" fontId="3" fillId="0" borderId="2" xfId="1" applyFont="1" applyFill="1" applyBorder="1" applyProtection="1"/>
    <xf numFmtId="0" fontId="3" fillId="0" borderId="3" xfId="1" applyFont="1" applyFill="1" applyBorder="1" applyProtection="1"/>
    <xf numFmtId="0" fontId="4" fillId="0" borderId="0" xfId="1" applyFont="1" applyFill="1" applyBorder="1" applyAlignment="1" applyProtection="1">
      <alignment horizontal="left" vertical="center"/>
    </xf>
    <xf numFmtId="0" fontId="5" fillId="0" borderId="5" xfId="1" applyFont="1" applyFill="1" applyBorder="1" applyProtection="1"/>
    <xf numFmtId="0" fontId="3" fillId="0" borderId="0" xfId="1" applyFont="1" applyFill="1" applyBorder="1" applyAlignment="1" applyProtection="1">
      <alignment horizontal="center" vertical="justify"/>
    </xf>
    <xf numFmtId="0" fontId="3" fillId="0" borderId="29" xfId="1" applyFont="1" applyFill="1" applyBorder="1" applyProtection="1"/>
    <xf numFmtId="0" fontId="12" fillId="0" borderId="10" xfId="2" applyFont="1" applyBorder="1" applyAlignment="1" applyProtection="1">
      <alignment horizontal="center"/>
      <protection locked="0"/>
    </xf>
    <xf numFmtId="0" fontId="12" fillId="0" borderId="11" xfId="2" applyFont="1" applyBorder="1" applyAlignment="1" applyProtection="1">
      <alignment horizontal="center"/>
      <protection locked="0"/>
    </xf>
    <xf numFmtId="0" fontId="12" fillId="0" borderId="12" xfId="2" applyFont="1" applyBorder="1" applyAlignment="1" applyProtection="1">
      <alignment horizontal="center"/>
      <protection locked="0"/>
    </xf>
    <xf numFmtId="0" fontId="3" fillId="0" borderId="30" xfId="1" applyFont="1" applyFill="1" applyBorder="1" applyAlignment="1" applyProtection="1">
      <alignment horizontal="center" vertical="center"/>
    </xf>
    <xf numFmtId="0" fontId="5" fillId="0" borderId="4" xfId="1" applyFont="1" applyFill="1" applyBorder="1"/>
    <xf numFmtId="0" fontId="13" fillId="0" borderId="21" xfId="0" applyFont="1" applyBorder="1" applyAlignment="1" applyProtection="1">
      <alignment horizontal="center"/>
    </xf>
    <xf numFmtId="0" fontId="12" fillId="0" borderId="31" xfId="2" quotePrefix="1" applyFont="1" applyBorder="1" applyAlignment="1" applyProtection="1">
      <alignment horizontal="center"/>
    </xf>
    <xf numFmtId="0" fontId="3" fillId="0" borderId="31" xfId="1" applyFont="1" applyFill="1" applyBorder="1" applyAlignment="1" applyProtection="1">
      <alignment horizontal="center" vertical="center" wrapText="1"/>
    </xf>
    <xf numFmtId="0" fontId="12" fillId="0" borderId="12" xfId="2" applyFont="1" applyBorder="1" applyAlignment="1" applyProtection="1">
      <alignment horizontal="center"/>
    </xf>
    <xf numFmtId="0" fontId="6" fillId="0" borderId="29" xfId="1" applyFont="1" applyFill="1" applyBorder="1"/>
    <xf numFmtId="0" fontId="5" fillId="0" borderId="9" xfId="1" quotePrefix="1" applyFont="1" applyFill="1" applyBorder="1" applyAlignment="1">
      <alignment horizontal="center" vertical="justify"/>
    </xf>
    <xf numFmtId="3" fontId="5" fillId="2" borderId="9" xfId="1" applyNumberFormat="1" applyFont="1" applyFill="1" applyBorder="1" applyAlignment="1" applyProtection="1">
      <alignment horizontal="right"/>
    </xf>
    <xf numFmtId="3" fontId="5" fillId="0" borderId="17" xfId="1" applyNumberFormat="1" applyFont="1" applyFill="1" applyBorder="1" applyAlignment="1" applyProtection="1">
      <alignment horizontal="right"/>
    </xf>
    <xf numFmtId="0" fontId="5" fillId="0" borderId="13" xfId="1" quotePrefix="1" applyFont="1" applyFill="1" applyBorder="1" applyAlignment="1">
      <alignment horizontal="center" vertical="justify"/>
    </xf>
    <xf numFmtId="0" fontId="3" fillId="0" borderId="13" xfId="1" applyFont="1" applyFill="1" applyBorder="1" applyAlignment="1">
      <alignment horizontal="center" vertical="justify"/>
    </xf>
    <xf numFmtId="3" fontId="3" fillId="0" borderId="13" xfId="1" applyNumberFormat="1" applyFont="1" applyFill="1" applyBorder="1" applyAlignment="1" applyProtection="1">
      <alignment horizontal="right"/>
    </xf>
    <xf numFmtId="3" fontId="3" fillId="0" borderId="32" xfId="1" applyNumberFormat="1" applyFont="1" applyFill="1" applyBorder="1" applyAlignment="1" applyProtection="1">
      <alignment horizontal="right"/>
    </xf>
    <xf numFmtId="3" fontId="5" fillId="6" borderId="13" xfId="1" applyNumberFormat="1" applyFont="1" applyFill="1" applyBorder="1" applyAlignment="1" applyProtection="1">
      <alignment horizontal="right"/>
    </xf>
    <xf numFmtId="3" fontId="5" fillId="0" borderId="32" xfId="1" applyNumberFormat="1" applyFont="1" applyFill="1" applyBorder="1" applyAlignment="1" applyProtection="1">
      <alignment horizontal="right"/>
    </xf>
    <xf numFmtId="0" fontId="3" fillId="0" borderId="13" xfId="1" quotePrefix="1" applyFont="1" applyFill="1" applyBorder="1" applyAlignment="1">
      <alignment horizontal="center" vertical="justify"/>
    </xf>
    <xf numFmtId="0" fontId="6" fillId="0" borderId="4" xfId="1" applyFont="1" applyFill="1" applyBorder="1" applyAlignment="1">
      <alignment horizontal="left"/>
    </xf>
    <xf numFmtId="0" fontId="7" fillId="0" borderId="4" xfId="1" applyFont="1" applyFill="1" applyBorder="1" applyAlignment="1">
      <alignment horizontal="left" wrapText="1"/>
    </xf>
    <xf numFmtId="0" fontId="3" fillId="5" borderId="4" xfId="1" applyFont="1" applyFill="1" applyBorder="1" applyAlignment="1" applyProtection="1">
      <alignment wrapText="1"/>
    </xf>
    <xf numFmtId="3" fontId="3" fillId="5" borderId="13" xfId="1" applyNumberFormat="1" applyFont="1" applyFill="1" applyBorder="1" applyAlignment="1" applyProtection="1">
      <alignment horizontal="right"/>
    </xf>
    <xf numFmtId="3" fontId="3" fillId="5" borderId="23" xfId="1" applyNumberFormat="1" applyFont="1" applyFill="1" applyBorder="1" applyAlignment="1" applyProtection="1">
      <alignment horizontal="right"/>
    </xf>
    <xf numFmtId="0" fontId="3" fillId="5" borderId="0" xfId="1" applyFont="1" applyFill="1"/>
    <xf numFmtId="0" fontId="3" fillId="0" borderId="4" xfId="1" applyFont="1" applyFill="1" applyBorder="1" applyAlignment="1" applyProtection="1">
      <alignment horizontal="left" wrapText="1"/>
    </xf>
    <xf numFmtId="0" fontId="5" fillId="0" borderId="13" xfId="1" applyFont="1" applyFill="1" applyBorder="1" applyAlignment="1" applyProtection="1">
      <alignment horizontal="center" vertical="justify"/>
    </xf>
    <xf numFmtId="0" fontId="5" fillId="0" borderId="13" xfId="1" quotePrefix="1" applyFont="1" applyFill="1" applyBorder="1" applyAlignment="1" applyProtection="1">
      <alignment horizontal="center" vertical="justify"/>
    </xf>
    <xf numFmtId="0" fontId="3" fillId="0" borderId="13" xfId="1" quotePrefix="1" applyFont="1" applyFill="1" applyBorder="1" applyAlignment="1" applyProtection="1">
      <alignment horizontal="center" vertical="justify"/>
    </xf>
    <xf numFmtId="0" fontId="3" fillId="0" borderId="13" xfId="1" applyFont="1" applyFill="1" applyBorder="1" applyAlignment="1" applyProtection="1">
      <alignment horizontal="center" vertical="justify"/>
    </xf>
    <xf numFmtId="3" fontId="3" fillId="2" borderId="23" xfId="1" applyNumberFormat="1" applyFont="1" applyFill="1" applyBorder="1" applyAlignment="1" applyProtection="1">
      <alignment horizontal="right"/>
    </xf>
    <xf numFmtId="0" fontId="5" fillId="0" borderId="26" xfId="1" applyFont="1" applyFill="1" applyBorder="1" applyAlignment="1" applyProtection="1">
      <alignment horizontal="center" vertical="justify"/>
    </xf>
    <xf numFmtId="3" fontId="5" fillId="0" borderId="26" xfId="1" applyNumberFormat="1" applyFont="1" applyFill="1" applyBorder="1" applyAlignment="1" applyProtection="1">
      <alignment horizontal="right"/>
    </xf>
    <xf numFmtId="0" fontId="3" fillId="0" borderId="2" xfId="1" applyFont="1" applyFill="1" applyBorder="1" applyAlignment="1">
      <alignment horizontal="left"/>
    </xf>
    <xf numFmtId="0" fontId="3" fillId="0" borderId="2" xfId="1" applyFont="1" applyFill="1" applyBorder="1" applyAlignment="1">
      <alignment horizontal="center" vertical="justify"/>
    </xf>
    <xf numFmtId="0" fontId="13" fillId="0" borderId="0" xfId="0" applyFont="1"/>
    <xf numFmtId="0" fontId="3" fillId="0" borderId="0" xfId="1" applyFont="1" applyFill="1" applyBorder="1" applyAlignment="1">
      <alignment horizontal="center" vertical="justify"/>
    </xf>
    <xf numFmtId="0" fontId="14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3" fillId="0" borderId="0" xfId="1" quotePrefix="1" applyFont="1" applyFill="1" applyBorder="1" applyAlignment="1">
      <alignment horizontal="center" vertical="justify"/>
    </xf>
    <xf numFmtId="0" fontId="5" fillId="0" borderId="0" xfId="1" applyFont="1" applyFill="1" applyBorder="1"/>
    <xf numFmtId="0" fontId="3" fillId="0" borderId="0" xfId="1" quotePrefix="1" applyFont="1" applyFill="1" applyBorder="1" applyAlignment="1">
      <alignment horizontal="left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3" fontId="13" fillId="0" borderId="0" xfId="0" applyNumberFormat="1" applyFont="1" applyBorder="1" applyAlignment="1" applyProtection="1">
      <alignment horizontal="center" vertical="center" wrapText="1"/>
    </xf>
    <xf numFmtId="0" fontId="3" fillId="0" borderId="0" xfId="1" applyFont="1" applyFill="1" applyAlignment="1">
      <alignment horizontal="center" vertical="justify"/>
    </xf>
    <xf numFmtId="0" fontId="2" fillId="0" borderId="33" xfId="1" applyFont="1" applyBorder="1" applyAlignment="1" applyProtection="1"/>
    <xf numFmtId="0" fontId="3" fillId="0" borderId="34" xfId="1" applyFont="1" applyBorder="1" applyProtection="1"/>
    <xf numFmtId="0" fontId="3" fillId="0" borderId="2" xfId="1" applyFont="1" applyBorder="1" applyProtection="1"/>
    <xf numFmtId="0" fontId="5" fillId="0" borderId="3" xfId="1" applyFont="1" applyBorder="1" applyProtection="1"/>
    <xf numFmtId="0" fontId="3" fillId="0" borderId="0" xfId="1" applyFont="1"/>
    <xf numFmtId="0" fontId="4" fillId="0" borderId="8" xfId="2" applyFont="1" applyBorder="1" applyAlignment="1" applyProtection="1">
      <alignment horizontal="left" vertical="center" wrapText="1"/>
    </xf>
    <xf numFmtId="0" fontId="5" fillId="0" borderId="9" xfId="1" applyFont="1" applyBorder="1" applyAlignment="1" applyProtection="1">
      <alignment vertical="center" wrapText="1"/>
    </xf>
    <xf numFmtId="0" fontId="13" fillId="0" borderId="24" xfId="0" applyFont="1" applyBorder="1" applyAlignment="1" applyProtection="1">
      <alignment horizontal="left" vertical="center" wrapText="1"/>
    </xf>
    <xf numFmtId="0" fontId="3" fillId="0" borderId="23" xfId="1" applyFont="1" applyBorder="1" applyAlignment="1" applyProtection="1">
      <alignment horizontal="center" vertical="center"/>
    </xf>
    <xf numFmtId="0" fontId="15" fillId="0" borderId="24" xfId="1" applyFont="1" applyBorder="1" applyProtection="1"/>
    <xf numFmtId="0" fontId="3" fillId="0" borderId="23" xfId="1" applyFont="1" applyBorder="1" applyAlignment="1" applyProtection="1">
      <alignment horizontal="center"/>
    </xf>
    <xf numFmtId="0" fontId="3" fillId="0" borderId="0" xfId="1" applyFont="1" applyAlignment="1">
      <alignment horizontal="center" vertical="center"/>
    </xf>
    <xf numFmtId="0" fontId="15" fillId="0" borderId="35" xfId="1" applyFont="1" applyBorder="1" applyProtection="1"/>
    <xf numFmtId="0" fontId="3" fillId="0" borderId="19" xfId="1" applyFont="1" applyBorder="1" applyAlignment="1" applyProtection="1">
      <alignment horizontal="center"/>
    </xf>
    <xf numFmtId="0" fontId="5" fillId="0" borderId="4" xfId="1" applyFont="1" applyBorder="1" applyProtection="1"/>
    <xf numFmtId="0" fontId="5" fillId="0" borderId="13" xfId="1" quotePrefix="1" applyFont="1" applyBorder="1" applyAlignment="1" applyProtection="1">
      <alignment horizontal="center" vertical="justify"/>
    </xf>
    <xf numFmtId="3" fontId="5" fillId="0" borderId="13" xfId="1" applyNumberFormat="1" applyFont="1" applyBorder="1" applyAlignment="1" applyProtection="1">
      <alignment horizontal="right"/>
    </xf>
    <xf numFmtId="3" fontId="5" fillId="0" borderId="9" xfId="1" applyNumberFormat="1" applyFont="1" applyBorder="1" applyAlignment="1" applyProtection="1">
      <alignment horizontal="right"/>
    </xf>
    <xf numFmtId="3" fontId="5" fillId="0" borderId="17" xfId="1" applyNumberFormat="1" applyFont="1" applyBorder="1" applyAlignment="1" applyProtection="1">
      <alignment horizontal="right"/>
    </xf>
    <xf numFmtId="0" fontId="5" fillId="0" borderId="0" xfId="1" applyFont="1"/>
    <xf numFmtId="0" fontId="5" fillId="0" borderId="13" xfId="1" applyFont="1" applyBorder="1" applyAlignment="1">
      <alignment horizontal="center" vertical="center"/>
    </xf>
    <xf numFmtId="3" fontId="5" fillId="0" borderId="5" xfId="1" applyNumberFormat="1" applyFont="1" applyBorder="1" applyAlignment="1" applyProtection="1">
      <alignment horizontal="right"/>
    </xf>
    <xf numFmtId="0" fontId="5" fillId="0" borderId="13" xfId="1" applyFont="1" applyBorder="1"/>
    <xf numFmtId="0" fontId="3" fillId="0" borderId="4" xfId="1" applyFont="1" applyBorder="1" applyProtection="1"/>
    <xf numFmtId="0" fontId="3" fillId="0" borderId="13" xfId="1" applyFont="1" applyBorder="1"/>
    <xf numFmtId="3" fontId="3" fillId="0" borderId="13" xfId="1" applyNumberFormat="1" applyFont="1" applyBorder="1" applyAlignment="1" applyProtection="1">
      <alignment horizontal="right"/>
    </xf>
    <xf numFmtId="3" fontId="3" fillId="0" borderId="5" xfId="1" applyNumberFormat="1" applyFont="1" applyBorder="1" applyAlignment="1" applyProtection="1">
      <alignment horizontal="right"/>
    </xf>
    <xf numFmtId="0" fontId="8" fillId="0" borderId="0" xfId="1" applyFont="1"/>
    <xf numFmtId="0" fontId="6" fillId="0" borderId="4" xfId="1" applyFont="1" applyBorder="1" applyProtection="1"/>
    <xf numFmtId="0" fontId="3" fillId="0" borderId="13" xfId="1" applyFont="1" applyBorder="1" applyAlignment="1">
      <alignment horizontal="center" vertical="center"/>
    </xf>
    <xf numFmtId="3" fontId="5" fillId="0" borderId="13" xfId="1" quotePrefix="1" applyNumberFormat="1" applyFont="1" applyBorder="1" applyAlignment="1" applyProtection="1">
      <alignment horizontal="right"/>
    </xf>
    <xf numFmtId="3" fontId="5" fillId="0" borderId="5" xfId="1" quotePrefix="1" applyNumberFormat="1" applyFont="1" applyBorder="1" applyAlignment="1" applyProtection="1">
      <alignment horizontal="right"/>
    </xf>
    <xf numFmtId="0" fontId="7" fillId="0" borderId="4" xfId="1" applyFont="1" applyBorder="1" applyProtection="1"/>
    <xf numFmtId="0" fontId="3" fillId="0" borderId="13" xfId="1" quotePrefix="1" applyFont="1" applyBorder="1" applyAlignment="1">
      <alignment horizontal="center"/>
    </xf>
    <xf numFmtId="0" fontId="5" fillId="0" borderId="13" xfId="1" quotePrefix="1" applyFont="1" applyBorder="1" applyAlignment="1" applyProtection="1">
      <alignment horizontal="center"/>
    </xf>
    <xf numFmtId="0" fontId="3" fillId="0" borderId="13" xfId="1" quotePrefix="1" applyFont="1" applyBorder="1" applyAlignment="1" applyProtection="1">
      <alignment horizontal="center"/>
    </xf>
    <xf numFmtId="3" fontId="3" fillId="2" borderId="13" xfId="1" quotePrefix="1" applyNumberFormat="1" applyFont="1" applyFill="1" applyBorder="1" applyAlignment="1" applyProtection="1">
      <alignment horizontal="right"/>
    </xf>
    <xf numFmtId="3" fontId="3" fillId="0" borderId="13" xfId="1" quotePrefix="1" applyNumberFormat="1" applyFont="1" applyBorder="1" applyAlignment="1" applyProtection="1">
      <alignment horizontal="right"/>
    </xf>
    <xf numFmtId="3" fontId="3" fillId="0" borderId="5" xfId="1" quotePrefix="1" applyNumberFormat="1" applyFont="1" applyBorder="1" applyAlignment="1" applyProtection="1">
      <alignment horizontal="right"/>
    </xf>
    <xf numFmtId="0" fontId="3" fillId="0" borderId="13" xfId="1" applyFont="1" applyBorder="1" applyProtection="1"/>
    <xf numFmtId="0" fontId="5" fillId="0" borderId="13" xfId="1" applyFont="1" applyBorder="1" applyProtection="1"/>
    <xf numFmtId="0" fontId="7" fillId="0" borderId="13" xfId="1" applyFont="1" applyBorder="1" applyProtection="1"/>
    <xf numFmtId="3" fontId="7" fillId="2" borderId="13" xfId="1" applyNumberFormat="1" applyFont="1" applyFill="1" applyBorder="1" applyAlignment="1" applyProtection="1">
      <alignment horizontal="right"/>
    </xf>
    <xf numFmtId="3" fontId="7" fillId="0" borderId="13" xfId="1" applyNumberFormat="1" applyFont="1" applyBorder="1" applyAlignment="1" applyProtection="1">
      <alignment horizontal="right"/>
    </xf>
    <xf numFmtId="3" fontId="7" fillId="0" borderId="5" xfId="1" applyNumberFormat="1" applyFont="1" applyBorder="1" applyAlignment="1" applyProtection="1">
      <alignment horizontal="right"/>
    </xf>
    <xf numFmtId="0" fontId="7" fillId="0" borderId="0" xfId="1" applyFont="1"/>
    <xf numFmtId="3" fontId="6" fillId="2" borderId="13" xfId="1" applyNumberFormat="1" applyFont="1" applyFill="1" applyBorder="1" applyAlignment="1" applyProtection="1">
      <alignment horizontal="right"/>
    </xf>
    <xf numFmtId="3" fontId="6" fillId="0" borderId="13" xfId="1" applyNumberFormat="1" applyFont="1" applyBorder="1" applyAlignment="1" applyProtection="1">
      <alignment horizontal="right"/>
    </xf>
    <xf numFmtId="3" fontId="6" fillId="0" borderId="5" xfId="1" applyNumberFormat="1" applyFont="1" applyBorder="1" applyAlignment="1" applyProtection="1">
      <alignment horizontal="right"/>
    </xf>
    <xf numFmtId="0" fontId="5" fillId="0" borderId="25" xfId="1" applyFont="1" applyBorder="1" applyProtection="1"/>
    <xf numFmtId="0" fontId="5" fillId="0" borderId="26" xfId="1" applyFont="1" applyBorder="1" applyProtection="1"/>
    <xf numFmtId="3" fontId="5" fillId="0" borderId="26" xfId="1" applyNumberFormat="1" applyFont="1" applyBorder="1" applyAlignment="1" applyProtection="1">
      <alignment horizontal="right"/>
    </xf>
    <xf numFmtId="3" fontId="5" fillId="0" borderId="28" xfId="1" applyNumberFormat="1" applyFont="1" applyBorder="1" applyAlignment="1" applyProtection="1">
      <alignment horizontal="right"/>
    </xf>
    <xf numFmtId="0" fontId="16" fillId="0" borderId="1" xfId="1" applyFont="1" applyBorder="1" applyAlignment="1" applyProtection="1">
      <alignment horizontal="left"/>
      <protection locked="0"/>
    </xf>
    <xf numFmtId="0" fontId="17" fillId="0" borderId="2" xfId="1" applyFont="1" applyBorder="1" applyAlignment="1" applyProtection="1">
      <alignment horizontal="left"/>
    </xf>
    <xf numFmtId="0" fontId="7" fillId="0" borderId="2" xfId="1" applyFont="1" applyBorder="1" applyProtection="1"/>
    <xf numFmtId="0" fontId="6" fillId="0" borderId="3" xfId="1" applyFont="1" applyBorder="1" applyAlignment="1" applyProtection="1">
      <alignment horizontal="right"/>
    </xf>
    <xf numFmtId="0" fontId="7" fillId="0" borderId="2" xfId="1" applyFont="1" applyBorder="1"/>
    <xf numFmtId="0" fontId="6" fillId="0" borderId="3" xfId="1" applyFont="1" applyBorder="1" applyAlignment="1">
      <alignment horizontal="right"/>
    </xf>
    <xf numFmtId="0" fontId="18" fillId="0" borderId="4" xfId="1" applyFont="1" applyFill="1" applyBorder="1" applyAlignment="1" applyProtection="1">
      <alignment horizontal="left" vertical="center"/>
    </xf>
    <xf numFmtId="0" fontId="18" fillId="0" borderId="0" xfId="1" applyFont="1" applyFill="1" applyBorder="1" applyAlignment="1" applyProtection="1">
      <alignment horizontal="left" vertical="center"/>
    </xf>
    <xf numFmtId="0" fontId="6" fillId="0" borderId="0" xfId="1" applyFont="1" applyBorder="1" applyAlignment="1" applyProtection="1">
      <alignment horizontal="center" vertical="center"/>
    </xf>
    <xf numFmtId="0" fontId="6" fillId="0" borderId="5" xfId="1" applyFont="1" applyBorder="1" applyAlignment="1" applyProtection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7" fillId="0" borderId="0" xfId="1" applyFont="1" applyBorder="1" applyProtection="1"/>
    <xf numFmtId="0" fontId="7" fillId="0" borderId="0" xfId="1" quotePrefix="1" applyFont="1" applyBorder="1" applyAlignment="1" applyProtection="1">
      <alignment horizontal="left"/>
    </xf>
    <xf numFmtId="0" fontId="7" fillId="0" borderId="5" xfId="1" applyFont="1" applyBorder="1" applyProtection="1"/>
    <xf numFmtId="0" fontId="7" fillId="0" borderId="0" xfId="1" quotePrefix="1" applyFont="1" applyBorder="1" applyAlignment="1">
      <alignment horizontal="left"/>
    </xf>
    <xf numFmtId="0" fontId="7" fillId="0" borderId="5" xfId="1" applyFont="1" applyBorder="1"/>
    <xf numFmtId="0" fontId="7" fillId="0" borderId="8" xfId="1" applyFont="1" applyBorder="1" applyProtection="1"/>
    <xf numFmtId="0" fontId="7" fillId="0" borderId="9" xfId="1" applyFont="1" applyBorder="1" applyProtection="1"/>
    <xf numFmtId="0" fontId="7" fillId="0" borderId="10" xfId="1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20" fillId="0" borderId="24" xfId="2" applyFont="1" applyBorder="1" applyProtection="1"/>
    <xf numFmtId="0" fontId="7" fillId="0" borderId="13" xfId="1" applyFont="1" applyBorder="1" applyAlignment="1" applyProtection="1">
      <alignment horizontal="center" wrapText="1"/>
    </xf>
    <xf numFmtId="0" fontId="7" fillId="0" borderId="16" xfId="1" applyFont="1" applyBorder="1" applyAlignment="1" applyProtection="1">
      <alignment horizontal="center"/>
    </xf>
    <xf numFmtId="0" fontId="7" fillId="0" borderId="17" xfId="1" applyFont="1" applyBorder="1" applyAlignment="1" applyProtection="1">
      <alignment horizontal="center"/>
    </xf>
    <xf numFmtId="0" fontId="7" fillId="0" borderId="16" xfId="1" applyFont="1" applyBorder="1" applyAlignment="1">
      <alignment horizontal="center"/>
    </xf>
    <xf numFmtId="0" fontId="7" fillId="0" borderId="17" xfId="1" applyFont="1" applyBorder="1" applyAlignment="1">
      <alignment horizontal="center"/>
    </xf>
    <xf numFmtId="0" fontId="7" fillId="0" borderId="35" xfId="1" applyFont="1" applyBorder="1" applyProtection="1"/>
    <xf numFmtId="0" fontId="19" fillId="0" borderId="21" xfId="0" applyFont="1" applyBorder="1" applyAlignment="1" applyProtection="1">
      <alignment wrapText="1"/>
    </xf>
    <xf numFmtId="0" fontId="7" fillId="0" borderId="21" xfId="1" applyFont="1" applyBorder="1" applyAlignment="1" applyProtection="1">
      <alignment horizontal="center"/>
    </xf>
    <xf numFmtId="0" fontId="7" fillId="0" borderId="7" xfId="1" applyFont="1" applyBorder="1" applyAlignment="1" applyProtection="1">
      <alignment horizontal="center"/>
    </xf>
    <xf numFmtId="0" fontId="7" fillId="0" borderId="21" xfId="1" applyFont="1" applyBorder="1" applyAlignment="1" applyProtection="1">
      <alignment horizontal="center"/>
      <protection locked="0"/>
    </xf>
    <xf numFmtId="0" fontId="7" fillId="0" borderId="7" xfId="1" applyFont="1" applyBorder="1" applyAlignment="1" applyProtection="1">
      <alignment horizontal="center"/>
      <protection locked="0"/>
    </xf>
    <xf numFmtId="0" fontId="6" fillId="0" borderId="24" xfId="1" applyFont="1" applyBorder="1" applyAlignment="1" applyProtection="1">
      <alignment horizontal="left"/>
    </xf>
    <xf numFmtId="0" fontId="6" fillId="0" borderId="0" xfId="1" quotePrefix="1" applyFont="1" applyBorder="1" applyAlignment="1">
      <alignment horizontal="center"/>
    </xf>
    <xf numFmtId="0" fontId="6" fillId="0" borderId="0" xfId="1" applyFont="1"/>
    <xf numFmtId="0" fontId="7" fillId="0" borderId="24" xfId="1" applyFont="1" applyBorder="1" applyProtection="1"/>
    <xf numFmtId="0" fontId="7" fillId="0" borderId="0" xfId="1" applyFont="1" applyBorder="1" applyAlignment="1">
      <alignment horizontal="center"/>
    </xf>
    <xf numFmtId="3" fontId="7" fillId="2" borderId="5" xfId="1" applyNumberFormat="1" applyFont="1" applyFill="1" applyBorder="1" applyAlignment="1" applyProtection="1">
      <alignment horizontal="right"/>
    </xf>
    <xf numFmtId="0" fontId="7" fillId="0" borderId="24" xfId="1" applyFont="1" applyBorder="1" applyAlignment="1" applyProtection="1">
      <alignment horizontal="left" wrapText="1"/>
    </xf>
    <xf numFmtId="0" fontId="7" fillId="0" borderId="0" xfId="1" quotePrefix="1" applyFont="1" applyBorder="1" applyAlignment="1">
      <alignment horizontal="center"/>
    </xf>
    <xf numFmtId="0" fontId="7" fillId="0" borderId="24" xfId="1" applyFont="1" applyBorder="1" applyAlignment="1" applyProtection="1">
      <alignment wrapText="1"/>
    </xf>
    <xf numFmtId="0" fontId="6" fillId="0" borderId="24" xfId="1" applyFont="1" applyBorder="1" applyAlignment="1" applyProtection="1">
      <alignment horizontal="left" wrapText="1"/>
    </xf>
    <xf numFmtId="3" fontId="7" fillId="2" borderId="13" xfId="1" quotePrefix="1" applyNumberFormat="1" applyFont="1" applyFill="1" applyBorder="1" applyAlignment="1" applyProtection="1">
      <alignment horizontal="right"/>
    </xf>
    <xf numFmtId="3" fontId="7" fillId="2" borderId="5" xfId="1" quotePrefix="1" applyNumberFormat="1" applyFont="1" applyFill="1" applyBorder="1" applyAlignment="1" applyProtection="1">
      <alignment horizontal="right"/>
    </xf>
    <xf numFmtId="0" fontId="6" fillId="0" borderId="0" xfId="1" applyFont="1" applyBorder="1" applyAlignment="1">
      <alignment horizontal="center"/>
    </xf>
    <xf numFmtId="3" fontId="6" fillId="2" borderId="5" xfId="1" applyNumberFormat="1" applyFont="1" applyFill="1" applyBorder="1" applyAlignment="1" applyProtection="1">
      <alignment horizontal="right"/>
    </xf>
    <xf numFmtId="3" fontId="6" fillId="0" borderId="32" xfId="1" applyNumberFormat="1" applyFont="1" applyBorder="1" applyAlignment="1" applyProtection="1">
      <alignment horizontal="right"/>
    </xf>
    <xf numFmtId="3" fontId="6" fillId="0" borderId="23" xfId="1" applyNumberFormat="1" applyFont="1" applyBorder="1" applyAlignment="1" applyProtection="1">
      <alignment horizontal="right"/>
    </xf>
    <xf numFmtId="3" fontId="7" fillId="2" borderId="32" xfId="1" applyNumberFormat="1" applyFont="1" applyFill="1" applyBorder="1" applyAlignment="1" applyProtection="1">
      <alignment horizontal="right"/>
    </xf>
    <xf numFmtId="3" fontId="7" fillId="2" borderId="23" xfId="1" applyNumberFormat="1" applyFont="1" applyFill="1" applyBorder="1" applyAlignment="1" applyProtection="1">
      <alignment horizontal="right"/>
    </xf>
    <xf numFmtId="0" fontId="6" fillId="0" borderId="24" xfId="1" applyFont="1" applyFill="1" applyBorder="1" applyAlignment="1" applyProtection="1">
      <alignment horizontal="left" wrapText="1"/>
    </xf>
    <xf numFmtId="3" fontId="6" fillId="6" borderId="13" xfId="1" applyNumberFormat="1" applyFont="1" applyFill="1" applyBorder="1" applyAlignment="1" applyProtection="1">
      <alignment horizontal="right"/>
    </xf>
    <xf numFmtId="3" fontId="6" fillId="6" borderId="5" xfId="1" applyNumberFormat="1" applyFont="1" applyFill="1" applyBorder="1" applyAlignment="1" applyProtection="1">
      <alignment horizontal="right"/>
    </xf>
    <xf numFmtId="0" fontId="6" fillId="4" borderId="24" xfId="1" applyFont="1" applyFill="1" applyBorder="1" applyAlignment="1">
      <alignment horizontal="left" wrapText="1"/>
    </xf>
    <xf numFmtId="3" fontId="6" fillId="4" borderId="13" xfId="1" applyNumberFormat="1" applyFont="1" applyFill="1" applyBorder="1" applyAlignment="1" applyProtection="1">
      <alignment horizontal="right"/>
      <protection locked="0"/>
    </xf>
    <xf numFmtId="3" fontId="6" fillId="4" borderId="5" xfId="1" applyNumberFormat="1" applyFont="1" applyFill="1" applyBorder="1" applyAlignment="1" applyProtection="1">
      <alignment horizontal="right"/>
      <protection locked="0"/>
    </xf>
    <xf numFmtId="3" fontId="6" fillId="4" borderId="13" xfId="1" applyNumberFormat="1" applyFont="1" applyFill="1" applyBorder="1" applyAlignment="1" applyProtection="1">
      <alignment horizontal="right"/>
    </xf>
    <xf numFmtId="3" fontId="6" fillId="4" borderId="5" xfId="1" applyNumberFormat="1" applyFont="1" applyFill="1" applyBorder="1" applyAlignment="1" applyProtection="1">
      <alignment horizontal="right"/>
    </xf>
    <xf numFmtId="0" fontId="6" fillId="4" borderId="0" xfId="1" applyFont="1" applyFill="1"/>
    <xf numFmtId="0" fontId="6" fillId="5" borderId="24" xfId="1" applyFont="1" applyFill="1" applyBorder="1" applyAlignment="1">
      <alignment horizontal="left" wrapText="1"/>
    </xf>
    <xf numFmtId="3" fontId="6" fillId="5" borderId="13" xfId="1" applyNumberFormat="1" applyFont="1" applyFill="1" applyBorder="1" applyAlignment="1" applyProtection="1">
      <alignment horizontal="right"/>
      <protection locked="0"/>
    </xf>
    <xf numFmtId="3" fontId="6" fillId="5" borderId="5" xfId="1" applyNumberFormat="1" applyFont="1" applyFill="1" applyBorder="1" applyAlignment="1" applyProtection="1">
      <alignment horizontal="right"/>
      <protection locked="0"/>
    </xf>
    <xf numFmtId="3" fontId="6" fillId="5" borderId="13" xfId="1" applyNumberFormat="1" applyFont="1" applyFill="1" applyBorder="1" applyAlignment="1" applyProtection="1">
      <alignment horizontal="right"/>
    </xf>
    <xf numFmtId="3" fontId="6" fillId="5" borderId="5" xfId="1" applyNumberFormat="1" applyFont="1" applyFill="1" applyBorder="1" applyAlignment="1" applyProtection="1">
      <alignment horizontal="right"/>
    </xf>
    <xf numFmtId="0" fontId="6" fillId="5" borderId="0" xfId="1" applyFont="1" applyFill="1"/>
    <xf numFmtId="0" fontId="6" fillId="0" borderId="24" xfId="1" applyFont="1" applyFill="1" applyBorder="1" applyAlignment="1" applyProtection="1">
      <alignment horizontal="left"/>
    </xf>
    <xf numFmtId="3" fontId="6" fillId="2" borderId="36" xfId="1" applyNumberFormat="1" applyFont="1" applyFill="1" applyBorder="1" applyAlignment="1" applyProtection="1">
      <alignment horizontal="right"/>
    </xf>
    <xf numFmtId="3" fontId="6" fillId="2" borderId="32" xfId="1" applyNumberFormat="1" applyFont="1" applyFill="1" applyBorder="1" applyAlignment="1" applyProtection="1">
      <alignment horizontal="right"/>
    </xf>
    <xf numFmtId="0" fontId="7" fillId="0" borderId="24" xfId="1" applyFont="1" applyFill="1" applyBorder="1" applyAlignment="1" applyProtection="1">
      <alignment horizontal="left"/>
    </xf>
    <xf numFmtId="0" fontId="7" fillId="0" borderId="25" xfId="1" applyFont="1" applyBorder="1" applyProtection="1"/>
    <xf numFmtId="0" fontId="7" fillId="0" borderId="26" xfId="1" applyFont="1" applyBorder="1" applyProtection="1"/>
    <xf numFmtId="164" fontId="7" fillId="2" borderId="26" xfId="1" applyNumberFormat="1" applyFont="1" applyFill="1" applyBorder="1" applyAlignment="1" applyProtection="1">
      <alignment horizontal="right"/>
    </xf>
    <xf numFmtId="164" fontId="7" fillId="2" borderId="28" xfId="1" applyNumberFormat="1" applyFont="1" applyFill="1" applyBorder="1" applyAlignment="1" applyProtection="1">
      <alignment horizontal="right"/>
    </xf>
    <xf numFmtId="0" fontId="7" fillId="0" borderId="2" xfId="1" applyFont="1" applyFill="1" applyBorder="1" applyAlignment="1">
      <alignment horizontal="left"/>
    </xf>
    <xf numFmtId="0" fontId="7" fillId="0" borderId="0" xfId="1" applyFont="1" applyBorder="1"/>
    <xf numFmtId="0" fontId="19" fillId="0" borderId="0" xfId="0" applyFont="1" applyBorder="1"/>
    <xf numFmtId="0" fontId="19" fillId="0" borderId="0" xfId="0" applyFont="1"/>
    <xf numFmtId="0" fontId="22" fillId="0" borderId="0" xfId="0" applyFont="1" applyBorder="1"/>
    <xf numFmtId="0" fontId="19" fillId="0" borderId="37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3" fontId="19" fillId="0" borderId="0" xfId="0" applyNumberFormat="1" applyFont="1" applyBorder="1" applyAlignment="1" applyProtection="1">
      <alignment horizontal="center" vertical="center" wrapText="1"/>
    </xf>
    <xf numFmtId="3" fontId="19" fillId="0" borderId="37" xfId="0" applyNumberFormat="1" applyFont="1" applyBorder="1" applyAlignment="1" applyProtection="1">
      <alignment horizontal="center" vertical="center" wrapText="1"/>
    </xf>
    <xf numFmtId="3" fontId="19" fillId="0" borderId="38" xfId="0" applyNumberFormat="1" applyFont="1" applyBorder="1" applyAlignment="1" applyProtection="1">
      <alignment horizontal="center" vertical="center" wrapText="1"/>
    </xf>
  </cellXfs>
  <cellStyles count="3">
    <cellStyle name="Normal" xfId="0" builtinId="0"/>
    <cellStyle name="Normal_1.BÖLÜM-MALİ TABLOLAR-ak-pas-gn-kz-özk-na-kd" xfId="1"/>
    <cellStyle name="Normal_17 Sayılı Tebliğ Eki-FINAL" xfId="2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ilgiIslem_B032\SOLO\17-SOLO%202018\9-EYL&#220;L%202018\Rapor\Konsolide_Olmayan_Mali_ve_Dipnot_Tablolari_-_Eyl&#252;l_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k-cover"/>
      <sheetName val="varlıklar"/>
      <sheetName val="assets"/>
      <sheetName val="yüküm."/>
      <sheetName val="liabilities"/>
      <sheetName val="nazım"/>
      <sheetName val="commit."/>
      <sheetName val="gelir"/>
      <sheetName val="inc-exp"/>
      <sheetName val="kaps.gel."/>
      <sheetName val="comp.inc."/>
      <sheetName val="özkaynak"/>
      <sheetName val="SE"/>
      <sheetName val="nakit akış"/>
      <sheetName val="cash-flow"/>
      <sheetName val="kar dağ."/>
      <sheetName val="profit distr."/>
      <sheetName val="malibünye1"/>
      <sheetName val="fin.pos.1"/>
      <sheetName val="malibünye2"/>
      <sheetName val="fin.pos.2"/>
      <sheetName val="KR5 stan.yak."/>
      <sheetName val="KR5 stan.app."/>
      <sheetName val="aktif1"/>
      <sheetName val="assets1"/>
      <sheetName val="aktif2"/>
      <sheetName val="assets2"/>
      <sheetName val="pasif1"/>
      <sheetName val="liab1"/>
      <sheetName val="pasif2"/>
      <sheetName val="liab2"/>
      <sheetName val="nzm"/>
      <sheetName val="off-bs"/>
      <sheetName val="gelir1"/>
      <sheetName val="income1"/>
      <sheetName val="risk grubu"/>
      <sheetName val="risk group"/>
      <sheetName val="branches"/>
      <sheetName val="yi-ydşb.tems."/>
    </sheetNames>
    <sheetDataSet>
      <sheetData sheetId="0"/>
      <sheetData sheetId="1">
        <row r="6">
          <cell r="D6" t="str">
            <v>(30/09/2018)</v>
          </cell>
          <cell r="G6" t="str">
            <v>(31/12/2017)</v>
          </cell>
        </row>
        <row r="8">
          <cell r="C8">
            <v>48375873</v>
          </cell>
          <cell r="D8">
            <v>50525135</v>
          </cell>
          <cell r="E8">
            <v>98901008</v>
          </cell>
          <cell r="F8">
            <v>0</v>
          </cell>
          <cell r="G8">
            <v>0</v>
          </cell>
          <cell r="H8">
            <v>0</v>
          </cell>
        </row>
        <row r="9">
          <cell r="C9">
            <v>5022004</v>
          </cell>
          <cell r="D9">
            <v>40819298</v>
          </cell>
          <cell r="E9">
            <v>45841302</v>
          </cell>
          <cell r="F9">
            <v>0</v>
          </cell>
          <cell r="G9">
            <v>0</v>
          </cell>
          <cell r="H9">
            <v>0</v>
          </cell>
        </row>
        <row r="10">
          <cell r="C10">
            <v>4812794</v>
          </cell>
          <cell r="D10">
            <v>30963081</v>
          </cell>
          <cell r="E10">
            <v>35775875</v>
          </cell>
          <cell r="H10">
            <v>0</v>
          </cell>
        </row>
        <row r="11">
          <cell r="C11">
            <v>209210</v>
          </cell>
          <cell r="D11">
            <v>9856217</v>
          </cell>
          <cell r="E11">
            <v>10065427</v>
          </cell>
          <cell r="H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H12">
            <v>0</v>
          </cell>
        </row>
        <row r="13">
          <cell r="C13">
            <v>250</v>
          </cell>
          <cell r="D13">
            <v>90198</v>
          </cell>
          <cell r="E13">
            <v>90448</v>
          </cell>
          <cell r="F13">
            <v>0</v>
          </cell>
          <cell r="G13">
            <v>0</v>
          </cell>
          <cell r="H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H14">
            <v>0</v>
          </cell>
        </row>
        <row r="15">
          <cell r="C15">
            <v>15</v>
          </cell>
          <cell r="D15">
            <v>90198</v>
          </cell>
          <cell r="E15">
            <v>90213</v>
          </cell>
          <cell r="H15">
            <v>0</v>
          </cell>
        </row>
        <row r="16">
          <cell r="C16">
            <v>235</v>
          </cell>
          <cell r="D16">
            <v>0</v>
          </cell>
          <cell r="E16">
            <v>235</v>
          </cell>
          <cell r="H16">
            <v>0</v>
          </cell>
        </row>
        <row r="17">
          <cell r="C17">
            <v>7179824</v>
          </cell>
          <cell r="D17">
            <v>518700</v>
          </cell>
          <cell r="E17">
            <v>7698524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7179824</v>
          </cell>
          <cell r="D18">
            <v>514779</v>
          </cell>
          <cell r="E18">
            <v>7694603</v>
          </cell>
          <cell r="H18">
            <v>0</v>
          </cell>
        </row>
        <row r="19">
          <cell r="C19">
            <v>0</v>
          </cell>
          <cell r="D19">
            <v>3921</v>
          </cell>
          <cell r="E19">
            <v>3921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H20">
            <v>0</v>
          </cell>
        </row>
        <row r="21">
          <cell r="C21">
            <v>30445766</v>
          </cell>
          <cell r="D21">
            <v>8681787</v>
          </cell>
          <cell r="E21">
            <v>39127553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30445766</v>
          </cell>
          <cell r="D22">
            <v>8441720</v>
          </cell>
          <cell r="E22">
            <v>38887486</v>
          </cell>
          <cell r="H22">
            <v>0</v>
          </cell>
        </row>
        <row r="23">
          <cell r="C23">
            <v>0</v>
          </cell>
          <cell r="D23">
            <v>240067</v>
          </cell>
          <cell r="E23">
            <v>240067</v>
          </cell>
          <cell r="H23">
            <v>0</v>
          </cell>
        </row>
        <row r="24">
          <cell r="C24">
            <v>5764711</v>
          </cell>
          <cell r="D24">
            <v>415152</v>
          </cell>
          <cell r="E24">
            <v>6179863</v>
          </cell>
          <cell r="F24">
            <v>0</v>
          </cell>
          <cell r="G24">
            <v>0</v>
          </cell>
          <cell r="H24">
            <v>0</v>
          </cell>
        </row>
        <row r="25">
          <cell r="C25">
            <v>5764711</v>
          </cell>
          <cell r="D25">
            <v>415152</v>
          </cell>
          <cell r="E25">
            <v>6179863</v>
          </cell>
          <cell r="H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H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H27">
            <v>0</v>
          </cell>
        </row>
        <row r="28">
          <cell r="C28">
            <v>-36682</v>
          </cell>
          <cell r="D28">
            <v>0</v>
          </cell>
          <cell r="E28">
            <v>-36682</v>
          </cell>
          <cell r="H28">
            <v>0</v>
          </cell>
        </row>
        <row r="29">
          <cell r="C29">
            <v>144615860</v>
          </cell>
          <cell r="D29">
            <v>90097415</v>
          </cell>
          <cell r="E29">
            <v>234713275</v>
          </cell>
          <cell r="F29">
            <v>0</v>
          </cell>
          <cell r="G29">
            <v>0</v>
          </cell>
          <cell r="H29">
            <v>0</v>
          </cell>
        </row>
        <row r="30">
          <cell r="C30">
            <v>145761231</v>
          </cell>
          <cell r="D30">
            <v>90081590</v>
          </cell>
          <cell r="E30">
            <v>235842821</v>
          </cell>
          <cell r="F30">
            <v>0</v>
          </cell>
          <cell r="G30">
            <v>0</v>
          </cell>
          <cell r="H30">
            <v>0</v>
          </cell>
        </row>
        <row r="31">
          <cell r="C31">
            <v>145761231</v>
          </cell>
          <cell r="D31">
            <v>90081590</v>
          </cell>
          <cell r="E31">
            <v>235842821</v>
          </cell>
          <cell r="H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H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H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H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H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H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H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H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H41">
            <v>0</v>
          </cell>
        </row>
        <row r="42">
          <cell r="C42">
            <v>9534027</v>
          </cell>
          <cell r="D42">
            <v>38853</v>
          </cell>
          <cell r="E42">
            <v>9572880</v>
          </cell>
          <cell r="H42">
            <v>0</v>
          </cell>
        </row>
        <row r="44">
          <cell r="C44">
            <v>1871881</v>
          </cell>
          <cell r="D44">
            <v>11705</v>
          </cell>
          <cell r="E44">
            <v>1883586</v>
          </cell>
          <cell r="H44">
            <v>0</v>
          </cell>
        </row>
        <row r="45">
          <cell r="C45">
            <v>1448456</v>
          </cell>
          <cell r="D45">
            <v>0</v>
          </cell>
          <cell r="E45">
            <v>1448456</v>
          </cell>
          <cell r="H45">
            <v>0</v>
          </cell>
        </row>
        <row r="46">
          <cell r="C46">
            <v>7359061</v>
          </cell>
          <cell r="D46">
            <v>11323</v>
          </cell>
          <cell r="E46">
            <v>7370384</v>
          </cell>
          <cell r="H46">
            <v>0</v>
          </cell>
        </row>
        <row r="47">
          <cell r="E47">
            <v>0</v>
          </cell>
          <cell r="H47">
            <v>0</v>
          </cell>
        </row>
        <row r="48">
          <cell r="C48">
            <v>1556558</v>
          </cell>
          <cell r="D48">
            <v>0</v>
          </cell>
          <cell r="E48">
            <v>1556558</v>
          </cell>
          <cell r="F48">
            <v>0</v>
          </cell>
          <cell r="G48">
            <v>0</v>
          </cell>
          <cell r="H48">
            <v>0</v>
          </cell>
        </row>
        <row r="49">
          <cell r="C49">
            <v>1556558</v>
          </cell>
          <cell r="D49">
            <v>0</v>
          </cell>
          <cell r="E49">
            <v>1556558</v>
          </cell>
          <cell r="F49">
            <v>0</v>
          </cell>
          <cell r="G49">
            <v>0</v>
          </cell>
          <cell r="H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C51">
            <v>2359357</v>
          </cell>
          <cell r="D51">
            <v>557019</v>
          </cell>
          <cell r="E51">
            <v>2916376</v>
          </cell>
          <cell r="F51">
            <v>0</v>
          </cell>
          <cell r="G51">
            <v>0</v>
          </cell>
          <cell r="H51">
            <v>0</v>
          </cell>
        </row>
        <row r="52">
          <cell r="C52">
            <v>634594</v>
          </cell>
          <cell r="D52">
            <v>0</v>
          </cell>
          <cell r="E52">
            <v>634594</v>
          </cell>
          <cell r="F52">
            <v>0</v>
          </cell>
          <cell r="G52">
            <v>0</v>
          </cell>
          <cell r="H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C54">
            <v>634594</v>
          </cell>
          <cell r="D54">
            <v>0</v>
          </cell>
          <cell r="E54">
            <v>634594</v>
          </cell>
          <cell r="F54">
            <v>0</v>
          </cell>
          <cell r="G54">
            <v>0</v>
          </cell>
          <cell r="H54">
            <v>0</v>
          </cell>
        </row>
        <row r="55">
          <cell r="C55">
            <v>1724763</v>
          </cell>
          <cell r="D55">
            <v>557019</v>
          </cell>
          <cell r="E55">
            <v>2281782</v>
          </cell>
          <cell r="F55">
            <v>0</v>
          </cell>
          <cell r="G55">
            <v>0</v>
          </cell>
          <cell r="H55">
            <v>0</v>
          </cell>
        </row>
        <row r="56">
          <cell r="C56">
            <v>1441783</v>
          </cell>
          <cell r="D56">
            <v>557019</v>
          </cell>
          <cell r="E56">
            <v>1998802</v>
          </cell>
          <cell r="F56">
            <v>0</v>
          </cell>
          <cell r="G56">
            <v>0</v>
          </cell>
          <cell r="H56">
            <v>0</v>
          </cell>
        </row>
        <row r="57">
          <cell r="C57">
            <v>282980</v>
          </cell>
          <cell r="D57">
            <v>0</v>
          </cell>
          <cell r="E57">
            <v>282980</v>
          </cell>
          <cell r="F57">
            <v>0</v>
          </cell>
          <cell r="G57">
            <v>0</v>
          </cell>
          <cell r="H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C61">
            <v>1540979</v>
          </cell>
          <cell r="D61">
            <v>11634</v>
          </cell>
          <cell r="E61">
            <v>1552613</v>
          </cell>
          <cell r="F61">
            <v>0</v>
          </cell>
          <cell r="G61">
            <v>0</v>
          </cell>
          <cell r="H61">
            <v>0</v>
          </cell>
        </row>
        <row r="62">
          <cell r="C62">
            <v>217008</v>
          </cell>
          <cell r="D62">
            <v>0</v>
          </cell>
          <cell r="E62">
            <v>217008</v>
          </cell>
          <cell r="F62">
            <v>0</v>
          </cell>
          <cell r="G62">
            <v>0</v>
          </cell>
          <cell r="H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H63">
            <v>0</v>
          </cell>
        </row>
        <row r="64">
          <cell r="C64">
            <v>217008</v>
          </cell>
          <cell r="D64">
            <v>0</v>
          </cell>
          <cell r="E64">
            <v>217008</v>
          </cell>
          <cell r="H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H65">
            <v>0</v>
          </cell>
        </row>
        <row r="66">
          <cell r="C66">
            <v>403286</v>
          </cell>
          <cell r="D66">
            <v>0</v>
          </cell>
          <cell r="E66">
            <v>403286</v>
          </cell>
          <cell r="H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H67">
            <v>0</v>
          </cell>
        </row>
        <row r="68">
          <cell r="C68">
            <v>4080118</v>
          </cell>
          <cell r="D68">
            <v>9070187</v>
          </cell>
          <cell r="E68">
            <v>13150305</v>
          </cell>
          <cell r="H68">
            <v>0</v>
          </cell>
        </row>
        <row r="70">
          <cell r="C70">
            <v>203149039</v>
          </cell>
          <cell r="D70">
            <v>150261390</v>
          </cell>
          <cell r="E70">
            <v>353410429</v>
          </cell>
          <cell r="F70">
            <v>0</v>
          </cell>
          <cell r="G70">
            <v>0</v>
          </cell>
          <cell r="H70">
            <v>0</v>
          </cell>
        </row>
      </sheetData>
      <sheetData sheetId="2"/>
      <sheetData sheetId="3">
        <row r="6">
          <cell r="D6" t="str">
            <v>(30/09/2018)</v>
          </cell>
          <cell r="G6" t="str">
            <v>(31/12/2017)</v>
          </cell>
        </row>
        <row r="8">
          <cell r="C8">
            <v>112681127</v>
          </cell>
          <cell r="D8">
            <v>78207174</v>
          </cell>
          <cell r="E8">
            <v>190888301</v>
          </cell>
          <cell r="H8">
            <v>0</v>
          </cell>
        </row>
        <row r="9">
          <cell r="C9">
            <v>732240</v>
          </cell>
          <cell r="D9">
            <v>46818750</v>
          </cell>
          <cell r="E9">
            <v>47550990</v>
          </cell>
          <cell r="H9">
            <v>0</v>
          </cell>
        </row>
        <row r="10">
          <cell r="C10">
            <v>23763612</v>
          </cell>
          <cell r="D10">
            <v>3625242</v>
          </cell>
          <cell r="E10">
            <v>27388854</v>
          </cell>
          <cell r="H10">
            <v>0</v>
          </cell>
        </row>
        <row r="11">
          <cell r="C11">
            <v>8321160</v>
          </cell>
          <cell r="D11">
            <v>20210875</v>
          </cell>
          <cell r="E11">
            <v>28532035</v>
          </cell>
          <cell r="F11">
            <v>0</v>
          </cell>
          <cell r="G11">
            <v>0</v>
          </cell>
          <cell r="H11">
            <v>0</v>
          </cell>
        </row>
        <row r="12">
          <cell r="C12">
            <v>4286430</v>
          </cell>
          <cell r="D12">
            <v>0</v>
          </cell>
          <cell r="E12">
            <v>4286430</v>
          </cell>
          <cell r="H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H13">
            <v>0</v>
          </cell>
        </row>
        <row r="14">
          <cell r="C14">
            <v>4034730</v>
          </cell>
          <cell r="D14">
            <v>20210875</v>
          </cell>
          <cell r="E14">
            <v>24245605</v>
          </cell>
          <cell r="H14">
            <v>0</v>
          </cell>
        </row>
        <row r="15">
          <cell r="C15">
            <v>3074</v>
          </cell>
          <cell r="D15">
            <v>0</v>
          </cell>
          <cell r="E15">
            <v>3074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H16">
            <v>0</v>
          </cell>
        </row>
        <row r="17">
          <cell r="C17">
            <v>3074</v>
          </cell>
          <cell r="D17">
            <v>0</v>
          </cell>
          <cell r="E17">
            <v>3074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H18">
            <v>0</v>
          </cell>
        </row>
        <row r="19">
          <cell r="C19">
            <v>3224613</v>
          </cell>
          <cell r="D19">
            <v>249625</v>
          </cell>
          <cell r="E19">
            <v>3474238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3224613</v>
          </cell>
          <cell r="D20">
            <v>249625</v>
          </cell>
          <cell r="E20">
            <v>3474238</v>
          </cell>
          <cell r="H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H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H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H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H27">
            <v>0</v>
          </cell>
        </row>
        <row r="28">
          <cell r="C28">
            <v>2056192</v>
          </cell>
          <cell r="D28">
            <v>6013</v>
          </cell>
          <cell r="E28">
            <v>2062205</v>
          </cell>
          <cell r="F28">
            <v>0</v>
          </cell>
          <cell r="G28">
            <v>0</v>
          </cell>
          <cell r="H28">
            <v>0</v>
          </cell>
        </row>
        <row r="29">
          <cell r="E29">
            <v>0</v>
          </cell>
          <cell r="H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C31">
            <v>896468</v>
          </cell>
          <cell r="D31">
            <v>0</v>
          </cell>
          <cell r="E31">
            <v>896468</v>
          </cell>
          <cell r="F31">
            <v>0</v>
          </cell>
          <cell r="G31">
            <v>0</v>
          </cell>
          <cell r="H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C33">
            <v>1159724</v>
          </cell>
          <cell r="D33">
            <v>6013</v>
          </cell>
          <cell r="E33">
            <v>1165737</v>
          </cell>
          <cell r="F33">
            <v>0</v>
          </cell>
          <cell r="G33">
            <v>0</v>
          </cell>
          <cell r="H33">
            <v>0</v>
          </cell>
        </row>
        <row r="34">
          <cell r="C34">
            <v>472004</v>
          </cell>
          <cell r="D34">
            <v>1380</v>
          </cell>
          <cell r="E34">
            <v>473384</v>
          </cell>
          <cell r="F34">
            <v>0</v>
          </cell>
          <cell r="G34">
            <v>0</v>
          </cell>
          <cell r="H34">
            <v>0</v>
          </cell>
        </row>
        <row r="35">
          <cell r="C35">
            <v>263131</v>
          </cell>
          <cell r="D35">
            <v>21048</v>
          </cell>
          <cell r="E35">
            <v>284179</v>
          </cell>
          <cell r="F35">
            <v>0</v>
          </cell>
          <cell r="G35">
            <v>0</v>
          </cell>
          <cell r="H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H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H38">
            <v>0</v>
          </cell>
        </row>
        <row r="39">
          <cell r="C39">
            <v>5544627</v>
          </cell>
          <cell r="D39">
            <v>8443716</v>
          </cell>
          <cell r="E39">
            <v>13988343</v>
          </cell>
          <cell r="F39">
            <v>0</v>
          </cell>
          <cell r="G39">
            <v>0</v>
          </cell>
          <cell r="H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H40">
            <v>0</v>
          </cell>
        </row>
        <row r="41">
          <cell r="C41">
            <v>5544627</v>
          </cell>
          <cell r="D41">
            <v>8443716</v>
          </cell>
          <cell r="E41">
            <v>13988343</v>
          </cell>
          <cell r="H41">
            <v>0</v>
          </cell>
        </row>
        <row r="42">
          <cell r="C42">
            <v>7805483</v>
          </cell>
          <cell r="D42">
            <v>4266907</v>
          </cell>
          <cell r="E42">
            <v>12072390</v>
          </cell>
          <cell r="H42">
            <v>0</v>
          </cell>
        </row>
        <row r="43">
          <cell r="C43">
            <v>26614700</v>
          </cell>
          <cell r="D43">
            <v>77736</v>
          </cell>
          <cell r="E43">
            <v>26692436</v>
          </cell>
          <cell r="F43">
            <v>0</v>
          </cell>
          <cell r="G43">
            <v>0</v>
          </cell>
          <cell r="H43">
            <v>0</v>
          </cell>
        </row>
        <row r="44">
          <cell r="C44">
            <v>2500000</v>
          </cell>
          <cell r="D44">
            <v>0</v>
          </cell>
          <cell r="E44">
            <v>2500000</v>
          </cell>
          <cell r="H44">
            <v>0</v>
          </cell>
        </row>
        <row r="45">
          <cell r="C45">
            <v>815741</v>
          </cell>
          <cell r="D45">
            <v>0</v>
          </cell>
          <cell r="E45">
            <v>815741</v>
          </cell>
          <cell r="F45">
            <v>0</v>
          </cell>
          <cell r="G45">
            <v>0</v>
          </cell>
          <cell r="H45">
            <v>0</v>
          </cell>
        </row>
        <row r="46">
          <cell r="C46">
            <v>723918</v>
          </cell>
          <cell r="D46">
            <v>0</v>
          </cell>
          <cell r="E46">
            <v>723918</v>
          </cell>
          <cell r="F46">
            <v>0</v>
          </cell>
          <cell r="G46">
            <v>0</v>
          </cell>
          <cell r="H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C48">
            <v>91823</v>
          </cell>
          <cell r="D48">
            <v>0</v>
          </cell>
          <cell r="E48">
            <v>91823</v>
          </cell>
          <cell r="F48">
            <v>0</v>
          </cell>
          <cell r="G48">
            <v>0</v>
          </cell>
          <cell r="H48">
            <v>0</v>
          </cell>
        </row>
        <row r="49">
          <cell r="C49">
            <v>2008516</v>
          </cell>
          <cell r="D49">
            <v>83262</v>
          </cell>
          <cell r="E49">
            <v>2091778</v>
          </cell>
          <cell r="H49">
            <v>0</v>
          </cell>
        </row>
        <row r="50">
          <cell r="C50">
            <v>-255255</v>
          </cell>
          <cell r="D50">
            <v>-5526</v>
          </cell>
          <cell r="E50">
            <v>-260781</v>
          </cell>
          <cell r="H50">
            <v>0</v>
          </cell>
        </row>
        <row r="51">
          <cell r="C51">
            <v>17864763</v>
          </cell>
          <cell r="D51">
            <v>0</v>
          </cell>
          <cell r="E51">
            <v>17864763</v>
          </cell>
          <cell r="F51">
            <v>0</v>
          </cell>
          <cell r="G51">
            <v>0</v>
          </cell>
          <cell r="H51">
            <v>0</v>
          </cell>
        </row>
        <row r="52">
          <cell r="C52">
            <v>2007670</v>
          </cell>
          <cell r="D52">
            <v>0</v>
          </cell>
          <cell r="E52">
            <v>2007670</v>
          </cell>
          <cell r="H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H53">
            <v>0</v>
          </cell>
        </row>
        <row r="54">
          <cell r="C54">
            <v>15406693</v>
          </cell>
          <cell r="D54">
            <v>0</v>
          </cell>
          <cell r="E54">
            <v>15406693</v>
          </cell>
          <cell r="H54">
            <v>0</v>
          </cell>
        </row>
        <row r="55">
          <cell r="C55">
            <v>450400</v>
          </cell>
          <cell r="D55">
            <v>0</v>
          </cell>
          <cell r="E55">
            <v>450400</v>
          </cell>
          <cell r="H55">
            <v>0</v>
          </cell>
        </row>
        <row r="56">
          <cell r="C56">
            <v>3680935</v>
          </cell>
          <cell r="D56">
            <v>0</v>
          </cell>
          <cell r="E56">
            <v>3680935</v>
          </cell>
          <cell r="F56">
            <v>0</v>
          </cell>
          <cell r="G56">
            <v>0</v>
          </cell>
          <cell r="H56">
            <v>0</v>
          </cell>
        </row>
        <row r="57">
          <cell r="C57">
            <v>570816</v>
          </cell>
          <cell r="D57">
            <v>0</v>
          </cell>
          <cell r="E57">
            <v>570816</v>
          </cell>
          <cell r="F57">
            <v>0</v>
          </cell>
          <cell r="G57">
            <v>0</v>
          </cell>
          <cell r="H57">
            <v>0</v>
          </cell>
        </row>
        <row r="58">
          <cell r="C58">
            <v>3110119</v>
          </cell>
          <cell r="D58">
            <v>0</v>
          </cell>
          <cell r="E58">
            <v>3110119</v>
          </cell>
          <cell r="F58">
            <v>0</v>
          </cell>
          <cell r="G58">
            <v>0</v>
          </cell>
          <cell r="H58">
            <v>0</v>
          </cell>
        </row>
        <row r="60">
          <cell r="C60">
            <v>191481963</v>
          </cell>
          <cell r="D60">
            <v>161928466</v>
          </cell>
          <cell r="E60">
            <v>353410429</v>
          </cell>
          <cell r="F60">
            <v>0</v>
          </cell>
          <cell r="G60">
            <v>0</v>
          </cell>
          <cell r="H60">
            <v>0</v>
          </cell>
        </row>
      </sheetData>
      <sheetData sheetId="4"/>
      <sheetData sheetId="5">
        <row r="4">
          <cell r="D4" t="str">
            <v>(30/09/2018)</v>
          </cell>
          <cell r="G4" t="str">
            <v>(31/12/2017)</v>
          </cell>
        </row>
        <row r="6">
          <cell r="C6">
            <v>98921950</v>
          </cell>
          <cell r="D6">
            <v>164691839</v>
          </cell>
          <cell r="E6">
            <v>263613789</v>
          </cell>
          <cell r="F6">
            <v>80248423</v>
          </cell>
          <cell r="G6">
            <v>79578712</v>
          </cell>
          <cell r="H6">
            <v>159827135</v>
          </cell>
        </row>
        <row r="7">
          <cell r="C7">
            <v>40196248</v>
          </cell>
          <cell r="D7">
            <v>32084724</v>
          </cell>
          <cell r="E7">
            <v>72280972</v>
          </cell>
          <cell r="F7">
            <v>32109922</v>
          </cell>
          <cell r="G7">
            <v>18657662</v>
          </cell>
          <cell r="H7">
            <v>50767584</v>
          </cell>
        </row>
        <row r="8">
          <cell r="C8">
            <v>40104048</v>
          </cell>
          <cell r="D8">
            <v>15573603</v>
          </cell>
          <cell r="E8">
            <v>55677651</v>
          </cell>
          <cell r="F8">
            <v>32035061</v>
          </cell>
          <cell r="G8">
            <v>8133759</v>
          </cell>
          <cell r="H8">
            <v>40168820</v>
          </cell>
        </row>
        <row r="9">
          <cell r="C9">
            <v>4763767</v>
          </cell>
          <cell r="D9">
            <v>6454106</v>
          </cell>
          <cell r="E9">
            <v>11217873</v>
          </cell>
          <cell r="F9">
            <v>3163898</v>
          </cell>
          <cell r="G9">
            <v>4099756</v>
          </cell>
          <cell r="H9">
            <v>7263654</v>
          </cell>
        </row>
        <row r="10">
          <cell r="C10">
            <v>1395757</v>
          </cell>
          <cell r="D10">
            <v>0</v>
          </cell>
          <cell r="E10">
            <v>1395757</v>
          </cell>
          <cell r="F10">
            <v>1053872</v>
          </cell>
          <cell r="G10">
            <v>0</v>
          </cell>
          <cell r="H10">
            <v>1053872</v>
          </cell>
        </row>
        <row r="11">
          <cell r="C11">
            <v>33944524</v>
          </cell>
          <cell r="D11">
            <v>9119497</v>
          </cell>
          <cell r="E11">
            <v>43064021</v>
          </cell>
          <cell r="F11">
            <v>27817291</v>
          </cell>
          <cell r="G11">
            <v>4034003</v>
          </cell>
          <cell r="H11">
            <v>31851294</v>
          </cell>
        </row>
        <row r="12">
          <cell r="C12">
            <v>68258</v>
          </cell>
          <cell r="D12">
            <v>3114667</v>
          </cell>
          <cell r="E12">
            <v>3182925</v>
          </cell>
          <cell r="F12">
            <v>44700</v>
          </cell>
          <cell r="G12">
            <v>1510854</v>
          </cell>
          <cell r="H12">
            <v>1555554</v>
          </cell>
        </row>
        <row r="13">
          <cell r="C13">
            <v>0</v>
          </cell>
          <cell r="D13">
            <v>770060</v>
          </cell>
          <cell r="E13">
            <v>770060</v>
          </cell>
          <cell r="F13">
            <v>671</v>
          </cell>
          <cell r="G13">
            <v>519399</v>
          </cell>
          <cell r="H13">
            <v>520070</v>
          </cell>
        </row>
        <row r="14">
          <cell r="C14">
            <v>68258</v>
          </cell>
          <cell r="D14">
            <v>2344607</v>
          </cell>
          <cell r="E14">
            <v>2412865</v>
          </cell>
          <cell r="F14">
            <v>44029</v>
          </cell>
          <cell r="G14">
            <v>991455</v>
          </cell>
          <cell r="H14">
            <v>1035484</v>
          </cell>
        </row>
        <row r="15">
          <cell r="C15">
            <v>23942</v>
          </cell>
          <cell r="D15">
            <v>13344210</v>
          </cell>
          <cell r="E15">
            <v>13368152</v>
          </cell>
          <cell r="F15">
            <v>30161</v>
          </cell>
          <cell r="G15">
            <v>8963991</v>
          </cell>
          <cell r="H15">
            <v>8994152</v>
          </cell>
        </row>
        <row r="16">
          <cell r="C16">
            <v>23942</v>
          </cell>
          <cell r="D16">
            <v>13344210</v>
          </cell>
          <cell r="E16">
            <v>13368152</v>
          </cell>
          <cell r="F16">
            <v>30161</v>
          </cell>
          <cell r="G16">
            <v>8963991</v>
          </cell>
          <cell r="H16">
            <v>8994152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4772</v>
          </cell>
          <cell r="E18">
            <v>4772</v>
          </cell>
          <cell r="F18">
            <v>0</v>
          </cell>
          <cell r="G18">
            <v>3006</v>
          </cell>
          <cell r="H18">
            <v>3006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44209</v>
          </cell>
          <cell r="E24">
            <v>44209</v>
          </cell>
          <cell r="F24">
            <v>0</v>
          </cell>
          <cell r="G24">
            <v>43996</v>
          </cell>
          <cell r="H24">
            <v>43996</v>
          </cell>
        </row>
        <row r="25">
          <cell r="C25">
            <v>0</v>
          </cell>
          <cell r="D25">
            <v>3263</v>
          </cell>
          <cell r="E25">
            <v>3263</v>
          </cell>
          <cell r="F25">
            <v>0</v>
          </cell>
          <cell r="G25">
            <v>2056</v>
          </cell>
          <cell r="H25">
            <v>2056</v>
          </cell>
        </row>
        <row r="26">
          <cell r="C26">
            <v>36595356</v>
          </cell>
          <cell r="D26">
            <v>30437435</v>
          </cell>
          <cell r="E26">
            <v>67032791</v>
          </cell>
          <cell r="F26">
            <v>31039233</v>
          </cell>
          <cell r="G26">
            <v>17286799</v>
          </cell>
          <cell r="H26">
            <v>48326032</v>
          </cell>
        </row>
        <row r="27">
          <cell r="C27">
            <v>32400654</v>
          </cell>
          <cell r="D27">
            <v>2098799</v>
          </cell>
          <cell r="E27">
            <v>34499453</v>
          </cell>
          <cell r="F27">
            <v>27979658</v>
          </cell>
          <cell r="G27">
            <v>961190</v>
          </cell>
          <cell r="H27">
            <v>28940848</v>
          </cell>
        </row>
        <row r="28">
          <cell r="C28">
            <v>749282</v>
          </cell>
          <cell r="D28">
            <v>2098799</v>
          </cell>
          <cell r="E28">
            <v>2848081</v>
          </cell>
          <cell r="F28">
            <v>793979</v>
          </cell>
          <cell r="G28">
            <v>961190</v>
          </cell>
          <cell r="H28">
            <v>1755169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C30">
            <v>2250</v>
          </cell>
          <cell r="D30">
            <v>0</v>
          </cell>
          <cell r="E30">
            <v>2250</v>
          </cell>
          <cell r="F30">
            <v>0</v>
          </cell>
          <cell r="G30">
            <v>0</v>
          </cell>
          <cell r="H30">
            <v>0</v>
          </cell>
        </row>
        <row r="31">
          <cell r="C31">
            <v>13978240</v>
          </cell>
          <cell r="D31">
            <v>0</v>
          </cell>
          <cell r="E31">
            <v>13978240</v>
          </cell>
          <cell r="F31">
            <v>11843577</v>
          </cell>
          <cell r="G31">
            <v>0</v>
          </cell>
          <cell r="H31">
            <v>11843577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C34">
            <v>2859606</v>
          </cell>
          <cell r="D34">
            <v>0</v>
          </cell>
          <cell r="E34">
            <v>2859606</v>
          </cell>
          <cell r="F34">
            <v>2542741</v>
          </cell>
          <cell r="G34">
            <v>0</v>
          </cell>
          <cell r="H34">
            <v>2542741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C36">
            <v>13085415</v>
          </cell>
          <cell r="D36">
            <v>0</v>
          </cell>
          <cell r="E36">
            <v>13085415</v>
          </cell>
          <cell r="F36">
            <v>10534862</v>
          </cell>
          <cell r="G36">
            <v>0</v>
          </cell>
          <cell r="H36">
            <v>10534862</v>
          </cell>
        </row>
        <row r="37">
          <cell r="C37">
            <v>701998</v>
          </cell>
          <cell r="D37">
            <v>0</v>
          </cell>
          <cell r="E37">
            <v>701998</v>
          </cell>
          <cell r="F37">
            <v>761674</v>
          </cell>
          <cell r="G37">
            <v>0</v>
          </cell>
          <cell r="H37">
            <v>761674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C40">
            <v>1023863</v>
          </cell>
          <cell r="D40">
            <v>0</v>
          </cell>
          <cell r="E40">
            <v>1023863</v>
          </cell>
          <cell r="F40">
            <v>1502825</v>
          </cell>
          <cell r="G40">
            <v>0</v>
          </cell>
          <cell r="H40">
            <v>1502825</v>
          </cell>
        </row>
        <row r="41">
          <cell r="C41">
            <v>4194702</v>
          </cell>
          <cell r="D41">
            <v>28338636</v>
          </cell>
          <cell r="E41">
            <v>32533338</v>
          </cell>
          <cell r="F41">
            <v>3059575</v>
          </cell>
          <cell r="G41">
            <v>16325609</v>
          </cell>
          <cell r="H41">
            <v>19385184</v>
          </cell>
        </row>
        <row r="42">
          <cell r="C42">
            <v>4194702</v>
          </cell>
          <cell r="D42">
            <v>28338636</v>
          </cell>
          <cell r="E42">
            <v>32533338</v>
          </cell>
          <cell r="F42">
            <v>3059575</v>
          </cell>
          <cell r="G42">
            <v>16325609</v>
          </cell>
          <cell r="H42">
            <v>19385184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C44">
            <v>22130346</v>
          </cell>
          <cell r="D44">
            <v>102169680</v>
          </cell>
          <cell r="E44">
            <v>124300026</v>
          </cell>
          <cell r="F44">
            <v>17099268</v>
          </cell>
          <cell r="G44">
            <v>43634251</v>
          </cell>
          <cell r="H44">
            <v>60733519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C49">
            <v>22130346</v>
          </cell>
          <cell r="D49">
            <v>102169680</v>
          </cell>
          <cell r="E49">
            <v>124300026</v>
          </cell>
          <cell r="F49">
            <v>17099268</v>
          </cell>
          <cell r="G49">
            <v>43634251</v>
          </cell>
          <cell r="H49">
            <v>60733519</v>
          </cell>
        </row>
        <row r="50">
          <cell r="C50">
            <v>1841633</v>
          </cell>
          <cell r="D50">
            <v>2648793</v>
          </cell>
          <cell r="E50">
            <v>4490426</v>
          </cell>
          <cell r="F50">
            <v>1152837</v>
          </cell>
          <cell r="G50">
            <v>1617661</v>
          </cell>
          <cell r="H50">
            <v>2770498</v>
          </cell>
        </row>
        <row r="51">
          <cell r="C51">
            <v>922030</v>
          </cell>
          <cell r="D51">
            <v>1324499</v>
          </cell>
          <cell r="E51">
            <v>2246529</v>
          </cell>
          <cell r="F51">
            <v>576772</v>
          </cell>
          <cell r="G51">
            <v>808889</v>
          </cell>
          <cell r="H51">
            <v>1385661</v>
          </cell>
        </row>
        <row r="52">
          <cell r="C52">
            <v>919603</v>
          </cell>
          <cell r="D52">
            <v>1324294</v>
          </cell>
          <cell r="E52">
            <v>2243897</v>
          </cell>
          <cell r="F52">
            <v>576065</v>
          </cell>
          <cell r="G52">
            <v>808772</v>
          </cell>
          <cell r="H52">
            <v>1384837</v>
          </cell>
        </row>
        <row r="53">
          <cell r="C53">
            <v>12858692</v>
          </cell>
          <cell r="D53">
            <v>82890156</v>
          </cell>
          <cell r="E53">
            <v>95748848</v>
          </cell>
          <cell r="F53">
            <v>10344359</v>
          </cell>
          <cell r="G53">
            <v>30420079</v>
          </cell>
          <cell r="H53">
            <v>40764438</v>
          </cell>
        </row>
        <row r="54">
          <cell r="C54">
            <v>2651277</v>
          </cell>
          <cell r="D54">
            <v>21294957</v>
          </cell>
          <cell r="E54">
            <v>23946234</v>
          </cell>
          <cell r="F54">
            <v>3297551</v>
          </cell>
          <cell r="G54">
            <v>11363303</v>
          </cell>
          <cell r="H54">
            <v>14660854</v>
          </cell>
        </row>
        <row r="55">
          <cell r="C55">
            <v>7667415</v>
          </cell>
          <cell r="D55">
            <v>11512810</v>
          </cell>
          <cell r="E55">
            <v>19180225</v>
          </cell>
          <cell r="F55">
            <v>4706808</v>
          </cell>
          <cell r="G55">
            <v>4435680</v>
          </cell>
          <cell r="H55">
            <v>9142488</v>
          </cell>
        </row>
        <row r="56">
          <cell r="C56">
            <v>1270000</v>
          </cell>
          <cell r="D56">
            <v>25041195</v>
          </cell>
          <cell r="E56">
            <v>26311195</v>
          </cell>
          <cell r="F56">
            <v>1170000</v>
          </cell>
          <cell r="G56">
            <v>7310548</v>
          </cell>
          <cell r="H56">
            <v>8480548</v>
          </cell>
        </row>
        <row r="57">
          <cell r="C57">
            <v>1270000</v>
          </cell>
          <cell r="D57">
            <v>25041194</v>
          </cell>
          <cell r="E57">
            <v>26311194</v>
          </cell>
          <cell r="F57">
            <v>1170000</v>
          </cell>
          <cell r="G57">
            <v>7310548</v>
          </cell>
          <cell r="H57">
            <v>8480548</v>
          </cell>
        </row>
        <row r="58">
          <cell r="C58">
            <v>617960</v>
          </cell>
          <cell r="D58">
            <v>1629992</v>
          </cell>
          <cell r="E58">
            <v>2247952</v>
          </cell>
          <cell r="F58">
            <v>426094</v>
          </cell>
          <cell r="G58">
            <v>431542</v>
          </cell>
          <cell r="H58">
            <v>857636</v>
          </cell>
        </row>
        <row r="59">
          <cell r="C59">
            <v>428940</v>
          </cell>
          <cell r="D59">
            <v>669518</v>
          </cell>
          <cell r="E59">
            <v>1098458</v>
          </cell>
          <cell r="F59">
            <v>412706</v>
          </cell>
          <cell r="G59">
            <v>13400</v>
          </cell>
          <cell r="H59">
            <v>426106</v>
          </cell>
        </row>
        <row r="60">
          <cell r="C60">
            <v>189020</v>
          </cell>
          <cell r="D60">
            <v>960474</v>
          </cell>
          <cell r="E60">
            <v>1149494</v>
          </cell>
          <cell r="F60">
            <v>13388</v>
          </cell>
          <cell r="G60">
            <v>418142</v>
          </cell>
          <cell r="H60">
            <v>431530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</row>
        <row r="71">
          <cell r="C71">
            <v>6812061</v>
          </cell>
          <cell r="D71">
            <v>15000739</v>
          </cell>
          <cell r="E71">
            <v>21812800</v>
          </cell>
          <cell r="F71">
            <v>5175978</v>
          </cell>
          <cell r="G71">
            <v>11164969</v>
          </cell>
          <cell r="H71">
            <v>16340947</v>
          </cell>
        </row>
        <row r="72">
          <cell r="C72">
            <v>1526847894</v>
          </cell>
          <cell r="D72">
            <v>1363384603</v>
          </cell>
          <cell r="E72">
            <v>2890232497</v>
          </cell>
          <cell r="F72">
            <v>1283071577</v>
          </cell>
          <cell r="G72">
            <v>805680121</v>
          </cell>
          <cell r="H72">
            <v>2088751698</v>
          </cell>
        </row>
        <row r="73">
          <cell r="C73">
            <v>54756181</v>
          </cell>
          <cell r="D73">
            <v>4028285</v>
          </cell>
          <cell r="E73">
            <v>58784466</v>
          </cell>
          <cell r="F73">
            <v>54525860</v>
          </cell>
          <cell r="G73">
            <v>4245640</v>
          </cell>
          <cell r="H73">
            <v>58771500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</row>
        <row r="75">
          <cell r="C75">
            <v>42089383</v>
          </cell>
          <cell r="D75">
            <v>331497</v>
          </cell>
          <cell r="E75">
            <v>42420880</v>
          </cell>
          <cell r="F75">
            <v>42177802</v>
          </cell>
          <cell r="G75">
            <v>135880</v>
          </cell>
          <cell r="H75">
            <v>42313682</v>
          </cell>
        </row>
        <row r="76">
          <cell r="C76">
            <v>9755786</v>
          </cell>
          <cell r="D76">
            <v>1282794</v>
          </cell>
          <cell r="E76">
            <v>11038580</v>
          </cell>
          <cell r="F76">
            <v>9976508</v>
          </cell>
          <cell r="G76">
            <v>2483954</v>
          </cell>
          <cell r="H76">
            <v>12460462</v>
          </cell>
        </row>
        <row r="77">
          <cell r="C77">
            <v>1524288</v>
          </cell>
          <cell r="D77">
            <v>768802</v>
          </cell>
          <cell r="E77">
            <v>2293090</v>
          </cell>
          <cell r="F77">
            <v>1178205</v>
          </cell>
          <cell r="G77">
            <v>412078</v>
          </cell>
          <cell r="H77">
            <v>1590283</v>
          </cell>
        </row>
        <row r="78">
          <cell r="C78">
            <v>2152</v>
          </cell>
          <cell r="D78">
            <v>240</v>
          </cell>
          <cell r="E78">
            <v>2392</v>
          </cell>
          <cell r="F78">
            <v>2152</v>
          </cell>
          <cell r="G78">
            <v>151</v>
          </cell>
          <cell r="H78">
            <v>2303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</row>
        <row r="80">
          <cell r="C80">
            <v>309</v>
          </cell>
          <cell r="D80">
            <v>103200</v>
          </cell>
          <cell r="E80">
            <v>103509</v>
          </cell>
          <cell r="F80">
            <v>309</v>
          </cell>
          <cell r="G80">
            <v>76380</v>
          </cell>
          <cell r="H80">
            <v>76689</v>
          </cell>
        </row>
        <row r="81">
          <cell r="C81">
            <v>1384263</v>
          </cell>
          <cell r="D81">
            <v>1541752</v>
          </cell>
          <cell r="E81">
            <v>2926015</v>
          </cell>
          <cell r="F81">
            <v>1190884</v>
          </cell>
          <cell r="G81">
            <v>1137197</v>
          </cell>
          <cell r="H81">
            <v>2328081</v>
          </cell>
        </row>
        <row r="82">
          <cell r="C82">
            <v>423510007</v>
          </cell>
          <cell r="D82">
            <v>227320791</v>
          </cell>
          <cell r="E82">
            <v>650830798</v>
          </cell>
          <cell r="F82">
            <v>315422683</v>
          </cell>
          <cell r="G82">
            <v>132707352</v>
          </cell>
          <cell r="H82">
            <v>448130035</v>
          </cell>
        </row>
        <row r="83">
          <cell r="C83">
            <v>315005</v>
          </cell>
          <cell r="D83">
            <v>8350</v>
          </cell>
          <cell r="E83">
            <v>323355</v>
          </cell>
          <cell r="F83">
            <v>739672</v>
          </cell>
          <cell r="G83">
            <v>5090</v>
          </cell>
          <cell r="H83">
            <v>744762</v>
          </cell>
        </row>
        <row r="84">
          <cell r="C84">
            <v>645490</v>
          </cell>
          <cell r="D84">
            <v>842015</v>
          </cell>
          <cell r="E84">
            <v>1487505</v>
          </cell>
          <cell r="F84">
            <v>707502</v>
          </cell>
          <cell r="G84">
            <v>524748</v>
          </cell>
          <cell r="H84">
            <v>1232250</v>
          </cell>
        </row>
        <row r="85">
          <cell r="C85">
            <v>33105640</v>
          </cell>
          <cell r="D85">
            <v>1398301</v>
          </cell>
          <cell r="E85">
            <v>34503941</v>
          </cell>
          <cell r="F85">
            <v>33014517</v>
          </cell>
          <cell r="G85">
            <v>759683</v>
          </cell>
          <cell r="H85">
            <v>33774200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C87">
            <v>337000013</v>
          </cell>
          <cell r="D87">
            <v>183016509</v>
          </cell>
          <cell r="E87">
            <v>520016522</v>
          </cell>
          <cell r="F87">
            <v>240511071</v>
          </cell>
          <cell r="G87">
            <v>108037406</v>
          </cell>
          <cell r="H87">
            <v>348548477</v>
          </cell>
        </row>
        <row r="88">
          <cell r="C88">
            <v>51498989</v>
          </cell>
          <cell r="D88">
            <v>41685506</v>
          </cell>
          <cell r="E88">
            <v>93184495</v>
          </cell>
          <cell r="F88">
            <v>39688651</v>
          </cell>
          <cell r="G88">
            <v>23254495</v>
          </cell>
          <cell r="H88">
            <v>62943146</v>
          </cell>
        </row>
        <row r="89">
          <cell r="C89">
            <v>944870</v>
          </cell>
          <cell r="D89">
            <v>370110</v>
          </cell>
          <cell r="E89">
            <v>1314980</v>
          </cell>
          <cell r="F89">
            <v>761270</v>
          </cell>
          <cell r="G89">
            <v>125930</v>
          </cell>
          <cell r="H89">
            <v>887200</v>
          </cell>
        </row>
        <row r="90">
          <cell r="C90">
            <v>1048581706</v>
          </cell>
          <cell r="D90">
            <v>1132035527</v>
          </cell>
          <cell r="E90">
            <v>2180617233</v>
          </cell>
          <cell r="F90">
            <v>913123034</v>
          </cell>
          <cell r="G90">
            <v>668727129</v>
          </cell>
          <cell r="H90">
            <v>1581850163</v>
          </cell>
        </row>
        <row r="92">
          <cell r="C92">
            <v>1625769844</v>
          </cell>
          <cell r="D92">
            <v>1528076442</v>
          </cell>
          <cell r="E92">
            <v>3153846286</v>
          </cell>
          <cell r="F92">
            <v>1363320000</v>
          </cell>
          <cell r="G92">
            <v>885258833</v>
          </cell>
          <cell r="H92">
            <v>2248578833</v>
          </cell>
        </row>
      </sheetData>
      <sheetData sheetId="6"/>
      <sheetData sheetId="7">
        <row r="6">
          <cell r="C6" t="str">
            <v>(01/01/2018-30/09/2018)</v>
          </cell>
          <cell r="D6" t="str">
            <v>(01/01/2017-30/09/2017)</v>
          </cell>
          <cell r="E6" t="str">
            <v>(01/07/2018-30/09/2018)</v>
          </cell>
          <cell r="F6" t="str">
            <v>(01/07/2017-30/09/2017)</v>
          </cell>
        </row>
        <row r="7">
          <cell r="C7">
            <v>23477670</v>
          </cell>
          <cell r="D7">
            <v>0</v>
          </cell>
          <cell r="E7">
            <v>9848688</v>
          </cell>
          <cell r="F7">
            <v>0</v>
          </cell>
        </row>
        <row r="8">
          <cell r="C8">
            <v>19492247</v>
          </cell>
          <cell r="E8">
            <v>7691159</v>
          </cell>
        </row>
        <row r="9">
          <cell r="C9">
            <v>274509</v>
          </cell>
          <cell r="E9">
            <v>105116</v>
          </cell>
        </row>
        <row r="10">
          <cell r="C10">
            <v>113824</v>
          </cell>
          <cell r="E10">
            <v>62534</v>
          </cell>
        </row>
        <row r="11">
          <cell r="C11">
            <v>18657</v>
          </cell>
          <cell r="E11">
            <v>85</v>
          </cell>
        </row>
        <row r="12">
          <cell r="C12">
            <v>3574731</v>
          </cell>
          <cell r="D12">
            <v>0</v>
          </cell>
          <cell r="E12">
            <v>1988990</v>
          </cell>
          <cell r="F12">
            <v>0</v>
          </cell>
        </row>
        <row r="13">
          <cell r="C13">
            <v>0</v>
          </cell>
          <cell r="E13">
            <v>0</v>
          </cell>
        </row>
        <row r="14">
          <cell r="C14">
            <v>635551</v>
          </cell>
          <cell r="E14">
            <v>325830</v>
          </cell>
        </row>
        <row r="15">
          <cell r="C15">
            <v>2939180</v>
          </cell>
          <cell r="E15">
            <v>1663160</v>
          </cell>
        </row>
        <row r="16">
          <cell r="C16">
            <v>0</v>
          </cell>
          <cell r="E16">
            <v>0</v>
          </cell>
        </row>
        <row r="17">
          <cell r="C17">
            <v>3702</v>
          </cell>
          <cell r="E17">
            <v>804</v>
          </cell>
        </row>
        <row r="18">
          <cell r="C18">
            <v>15227550</v>
          </cell>
          <cell r="D18">
            <v>0</v>
          </cell>
          <cell r="E18">
            <v>6476521</v>
          </cell>
          <cell r="F18">
            <v>0</v>
          </cell>
        </row>
        <row r="19">
          <cell r="C19">
            <v>10276251</v>
          </cell>
          <cell r="E19">
            <v>4342773</v>
          </cell>
        </row>
        <row r="20">
          <cell r="C20">
            <v>898261</v>
          </cell>
          <cell r="E20">
            <v>412582</v>
          </cell>
        </row>
        <row r="21">
          <cell r="C21">
            <v>2122112</v>
          </cell>
          <cell r="E21">
            <v>938589</v>
          </cell>
        </row>
        <row r="22">
          <cell r="C22">
            <v>1520691</v>
          </cell>
          <cell r="E22">
            <v>613732</v>
          </cell>
        </row>
        <row r="23">
          <cell r="C23">
            <v>410235</v>
          </cell>
          <cell r="E23">
            <v>168845</v>
          </cell>
        </row>
        <row r="24">
          <cell r="C24">
            <v>8250120</v>
          </cell>
          <cell r="D24">
            <v>0</v>
          </cell>
          <cell r="E24">
            <v>3372167</v>
          </cell>
          <cell r="F24">
            <v>0</v>
          </cell>
        </row>
        <row r="25">
          <cell r="C25">
            <v>1555339</v>
          </cell>
          <cell r="D25">
            <v>0</v>
          </cell>
          <cell r="E25">
            <v>599991</v>
          </cell>
          <cell r="F25">
            <v>0</v>
          </cell>
        </row>
        <row r="26">
          <cell r="C26">
            <v>2224307</v>
          </cell>
          <cell r="D26">
            <v>0</v>
          </cell>
          <cell r="E26">
            <v>871076</v>
          </cell>
          <cell r="F26">
            <v>0</v>
          </cell>
        </row>
        <row r="27">
          <cell r="C27">
            <v>325433</v>
          </cell>
          <cell r="E27">
            <v>129978</v>
          </cell>
        </row>
        <row r="28">
          <cell r="C28">
            <v>1898874</v>
          </cell>
          <cell r="E28">
            <v>741098</v>
          </cell>
        </row>
        <row r="29">
          <cell r="C29">
            <v>668968</v>
          </cell>
          <cell r="D29">
            <v>0</v>
          </cell>
          <cell r="E29">
            <v>271085</v>
          </cell>
          <cell r="F29">
            <v>0</v>
          </cell>
        </row>
        <row r="30">
          <cell r="C30">
            <v>311</v>
          </cell>
          <cell r="E30">
            <v>69</v>
          </cell>
        </row>
        <row r="31">
          <cell r="C31">
            <v>668657</v>
          </cell>
          <cell r="E31">
            <v>271016</v>
          </cell>
        </row>
        <row r="32">
          <cell r="C32">
            <v>-1608225</v>
          </cell>
          <cell r="E32">
            <v>-557928</v>
          </cell>
        </row>
        <row r="33">
          <cell r="C33">
            <v>129584</v>
          </cell>
          <cell r="E33">
            <v>12137</v>
          </cell>
        </row>
        <row r="34">
          <cell r="C34">
            <v>578835</v>
          </cell>
          <cell r="D34">
            <v>0</v>
          </cell>
          <cell r="E34">
            <v>277876</v>
          </cell>
          <cell r="F34">
            <v>0</v>
          </cell>
        </row>
        <row r="35">
          <cell r="C35">
            <v>143756</v>
          </cell>
          <cell r="E35">
            <v>86787</v>
          </cell>
        </row>
        <row r="36">
          <cell r="C36">
            <v>480167</v>
          </cell>
          <cell r="E36">
            <v>237616</v>
          </cell>
        </row>
        <row r="37">
          <cell r="C37">
            <v>-45088</v>
          </cell>
          <cell r="E37">
            <v>-46527</v>
          </cell>
        </row>
        <row r="38">
          <cell r="C38">
            <v>1180083</v>
          </cell>
          <cell r="E38">
            <v>369865</v>
          </cell>
        </row>
        <row r="39">
          <cell r="C39">
            <v>10085736</v>
          </cell>
          <cell r="D39">
            <v>0</v>
          </cell>
          <cell r="E39">
            <v>4074108</v>
          </cell>
          <cell r="F39">
            <v>0</v>
          </cell>
        </row>
        <row r="40">
          <cell r="C40">
            <v>3923648</v>
          </cell>
          <cell r="E40">
            <v>2133876</v>
          </cell>
        </row>
        <row r="42">
          <cell r="C42">
            <v>2342820</v>
          </cell>
          <cell r="E42">
            <v>779133</v>
          </cell>
        </row>
        <row r="43">
          <cell r="C43">
            <v>3819268</v>
          </cell>
          <cell r="D43">
            <v>0</v>
          </cell>
          <cell r="E43">
            <v>1161099</v>
          </cell>
          <cell r="F43">
            <v>0</v>
          </cell>
        </row>
        <row r="44">
          <cell r="C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E46">
            <v>0</v>
          </cell>
          <cell r="F46">
            <v>0</v>
          </cell>
        </row>
        <row r="47">
          <cell r="C47">
            <v>3819268</v>
          </cell>
          <cell r="D47">
            <v>0</v>
          </cell>
          <cell r="E47">
            <v>1161099</v>
          </cell>
          <cell r="F47">
            <v>0</v>
          </cell>
        </row>
        <row r="48">
          <cell r="C48">
            <v>-709149</v>
          </cell>
          <cell r="D48">
            <v>0</v>
          </cell>
          <cell r="E48">
            <v>-176241</v>
          </cell>
          <cell r="F48">
            <v>0</v>
          </cell>
        </row>
        <row r="49">
          <cell r="C49">
            <v>-55555</v>
          </cell>
          <cell r="E49">
            <v>461753</v>
          </cell>
        </row>
        <row r="50">
          <cell r="C50">
            <v>-1104863</v>
          </cell>
          <cell r="E50">
            <v>-858222</v>
          </cell>
        </row>
        <row r="51">
          <cell r="C51">
            <v>451269</v>
          </cell>
          <cell r="E51">
            <v>220228</v>
          </cell>
        </row>
        <row r="52">
          <cell r="C52">
            <v>3110119</v>
          </cell>
          <cell r="D52">
            <v>0</v>
          </cell>
          <cell r="E52">
            <v>984858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3110119</v>
          </cell>
          <cell r="D67">
            <v>0</v>
          </cell>
          <cell r="E67">
            <v>984858</v>
          </cell>
          <cell r="F67">
            <v>0</v>
          </cell>
        </row>
        <row r="68">
          <cell r="C68">
            <v>1.244</v>
          </cell>
          <cell r="E68">
            <v>0.39389999999999997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79"/>
  <sheetViews>
    <sheetView tabSelected="1" view="pageBreakPreview" zoomScale="80" zoomScaleNormal="80" zoomScaleSheetLayoutView="80" workbookViewId="0">
      <pane xSplit="1" ySplit="7" topLeftCell="B8" activePane="bottomRight" state="frozen"/>
      <selection activeCell="B8" sqref="B8"/>
      <selection pane="topRight" activeCell="B8" sqref="B8"/>
      <selection pane="bottomLeft" activeCell="B8" sqref="B8"/>
      <selection pane="bottomRight" activeCell="B8" sqref="B8"/>
    </sheetView>
  </sheetViews>
  <sheetFormatPr defaultRowHeight="14.25" x14ac:dyDescent="0.2"/>
  <cols>
    <col min="1" max="1" width="73.7109375" style="5" customWidth="1"/>
    <col min="2" max="2" width="6" style="5" customWidth="1"/>
    <col min="3" max="3" width="14.7109375" style="5" customWidth="1"/>
    <col min="4" max="4" width="14.7109375" style="85" customWidth="1"/>
    <col min="5" max="8" width="14.7109375" style="5" customWidth="1"/>
    <col min="9" max="16384" width="9.140625" style="5"/>
  </cols>
  <sheetData>
    <row r="1" spans="1:14" ht="20.25" customHeight="1" x14ac:dyDescent="0.25">
      <c r="A1" s="1" t="s">
        <v>0</v>
      </c>
      <c r="B1" s="2"/>
      <c r="C1" s="2"/>
      <c r="D1" s="2"/>
      <c r="E1" s="2"/>
      <c r="F1" s="3"/>
      <c r="G1" s="3"/>
      <c r="H1" s="4"/>
    </row>
    <row r="2" spans="1:14" ht="15" x14ac:dyDescent="0.2">
      <c r="A2" s="6"/>
      <c r="B2" s="7"/>
      <c r="C2" s="8"/>
      <c r="D2" s="8"/>
      <c r="E2" s="8"/>
      <c r="F2" s="8"/>
      <c r="G2" s="8"/>
      <c r="H2" s="9"/>
    </row>
    <row r="3" spans="1:14" ht="9.9499999999999993" customHeight="1" x14ac:dyDescent="0.2">
      <c r="A3" s="10"/>
      <c r="B3" s="11"/>
      <c r="C3" s="11"/>
      <c r="D3" s="11"/>
      <c r="E3" s="12"/>
      <c r="F3" s="12"/>
      <c r="G3" s="12"/>
      <c r="H3" s="13"/>
    </row>
    <row r="4" spans="1:14" ht="20.25" customHeight="1" x14ac:dyDescent="0.2">
      <c r="A4" s="14"/>
      <c r="B4" s="15"/>
      <c r="C4" s="16" t="s">
        <v>1</v>
      </c>
      <c r="D4" s="17"/>
      <c r="E4" s="17"/>
      <c r="F4" s="17"/>
      <c r="G4" s="17"/>
      <c r="H4" s="18"/>
    </row>
    <row r="5" spans="1:14" ht="15.75" customHeight="1" x14ac:dyDescent="0.2">
      <c r="A5" s="10"/>
      <c r="B5" s="19"/>
      <c r="C5" s="20"/>
      <c r="D5" s="21" t="s">
        <v>2</v>
      </c>
      <c r="E5" s="22"/>
      <c r="F5" s="21"/>
      <c r="G5" s="21" t="s">
        <v>3</v>
      </c>
      <c r="H5" s="23"/>
    </row>
    <row r="6" spans="1:14" ht="15.75" customHeight="1" x14ac:dyDescent="0.2">
      <c r="A6" s="24" t="s">
        <v>4</v>
      </c>
      <c r="B6" s="25" t="s">
        <v>5</v>
      </c>
      <c r="C6" s="26"/>
      <c r="D6" s="27" t="str">
        <f>+[1]varlıklar!$D$6</f>
        <v>(30/09/2018)</v>
      </c>
      <c r="E6" s="28"/>
      <c r="F6" s="27"/>
      <c r="G6" s="27" t="str">
        <f>+[1]varlıklar!$G$6</f>
        <v>(31/12/2017)</v>
      </c>
      <c r="H6" s="29"/>
    </row>
    <row r="7" spans="1:14" ht="15.75" customHeight="1" x14ac:dyDescent="0.2">
      <c r="A7" s="30"/>
      <c r="B7" s="31"/>
      <c r="C7" s="32" t="s">
        <v>6</v>
      </c>
      <c r="D7" s="22" t="s">
        <v>7</v>
      </c>
      <c r="E7" s="22" t="s">
        <v>8</v>
      </c>
      <c r="F7" s="22" t="s">
        <v>6</v>
      </c>
      <c r="G7" s="22" t="s">
        <v>7</v>
      </c>
      <c r="H7" s="33" t="s">
        <v>8</v>
      </c>
    </row>
    <row r="8" spans="1:14" s="39" customFormat="1" ht="15.75" customHeight="1" x14ac:dyDescent="0.25">
      <c r="A8" s="34" t="s">
        <v>9</v>
      </c>
      <c r="B8" s="35"/>
      <c r="C8" s="36">
        <f>+[1]varlıklar!C8</f>
        <v>48375873</v>
      </c>
      <c r="D8" s="36">
        <f>+[1]varlıklar!D8</f>
        <v>50525135</v>
      </c>
      <c r="E8" s="37">
        <f>+[1]varlıklar!E8</f>
        <v>98901008</v>
      </c>
      <c r="F8" s="36">
        <f>+[1]varlıklar!F8</f>
        <v>0</v>
      </c>
      <c r="G8" s="36">
        <f>+[1]varlıklar!G8</f>
        <v>0</v>
      </c>
      <c r="H8" s="38">
        <f>+[1]varlıklar!H8</f>
        <v>0</v>
      </c>
    </row>
    <row r="9" spans="1:14" s="44" customFormat="1" ht="15.75" customHeight="1" x14ac:dyDescent="0.25">
      <c r="A9" s="34" t="s">
        <v>10</v>
      </c>
      <c r="B9" s="40"/>
      <c r="C9" s="41">
        <f>+[1]varlıklar!C9</f>
        <v>5022004</v>
      </c>
      <c r="D9" s="42">
        <f>+[1]varlıklar!D9</f>
        <v>40819298</v>
      </c>
      <c r="E9" s="42">
        <f>+[1]varlıklar!E9</f>
        <v>45841302</v>
      </c>
      <c r="F9" s="42">
        <f>+[1]varlıklar!F9</f>
        <v>0</v>
      </c>
      <c r="G9" s="42">
        <f>+[1]varlıklar!G9</f>
        <v>0</v>
      </c>
      <c r="H9" s="43">
        <f>+[1]varlıklar!H9</f>
        <v>0</v>
      </c>
    </row>
    <row r="10" spans="1:14" ht="15.75" customHeight="1" x14ac:dyDescent="0.2">
      <c r="A10" s="45" t="s">
        <v>11</v>
      </c>
      <c r="B10" s="25"/>
      <c r="C10" s="46">
        <f>+[1]varlıklar!C10</f>
        <v>4812794</v>
      </c>
      <c r="D10" s="46">
        <f>+[1]varlıklar!D10</f>
        <v>30963081</v>
      </c>
      <c r="E10" s="47">
        <f>+[1]varlıklar!E10</f>
        <v>35775875</v>
      </c>
      <c r="F10" s="46">
        <f>+[1]varlıklar!F10</f>
        <v>0</v>
      </c>
      <c r="G10" s="46">
        <f>+[1]varlıklar!G10</f>
        <v>0</v>
      </c>
      <c r="H10" s="48">
        <f>+[1]varlıklar!H10</f>
        <v>0</v>
      </c>
    </row>
    <row r="11" spans="1:14" ht="15.75" customHeight="1" x14ac:dyDescent="0.2">
      <c r="A11" s="45" t="s">
        <v>12</v>
      </c>
      <c r="B11" s="25"/>
      <c r="C11" s="46">
        <f>+[1]varlıklar!C11</f>
        <v>209210</v>
      </c>
      <c r="D11" s="46">
        <f>+[1]varlıklar!D11</f>
        <v>9856217</v>
      </c>
      <c r="E11" s="47">
        <f>+[1]varlıklar!E11</f>
        <v>10065427</v>
      </c>
      <c r="F11" s="46">
        <f>+[1]varlıklar!F11</f>
        <v>0</v>
      </c>
      <c r="G11" s="46">
        <f>+[1]varlıklar!G11</f>
        <v>0</v>
      </c>
      <c r="H11" s="48">
        <f>+[1]varlıklar!H11</f>
        <v>0</v>
      </c>
      <c r="J11" s="49"/>
      <c r="K11" s="50"/>
      <c r="L11" s="50"/>
      <c r="M11" s="50"/>
      <c r="N11" s="50"/>
    </row>
    <row r="12" spans="1:14" ht="15.75" customHeight="1" x14ac:dyDescent="0.2">
      <c r="A12" s="45" t="s">
        <v>13</v>
      </c>
      <c r="B12" s="25"/>
      <c r="C12" s="46">
        <f>+[1]varlıklar!C12</f>
        <v>0</v>
      </c>
      <c r="D12" s="46">
        <f>+[1]varlıklar!D12</f>
        <v>0</v>
      </c>
      <c r="E12" s="47">
        <f>+[1]varlıklar!E12</f>
        <v>0</v>
      </c>
      <c r="F12" s="46">
        <f>+[1]varlıklar!F12</f>
        <v>0</v>
      </c>
      <c r="G12" s="46">
        <f>+[1]varlıklar!G12</f>
        <v>0</v>
      </c>
      <c r="H12" s="48">
        <f>+[1]varlıklar!H12</f>
        <v>0</v>
      </c>
    </row>
    <row r="13" spans="1:14" s="39" customFormat="1" ht="15.75" customHeight="1" x14ac:dyDescent="0.25">
      <c r="A13" s="51" t="s">
        <v>14</v>
      </c>
      <c r="B13" s="40"/>
      <c r="C13" s="41">
        <f>+[1]varlıklar!C13</f>
        <v>250</v>
      </c>
      <c r="D13" s="42">
        <f>+[1]varlıklar!D13</f>
        <v>90198</v>
      </c>
      <c r="E13" s="42">
        <f>+[1]varlıklar!E13</f>
        <v>90448</v>
      </c>
      <c r="F13" s="42">
        <f>+[1]varlıklar!F13</f>
        <v>0</v>
      </c>
      <c r="G13" s="42">
        <f>+[1]varlıklar!G13</f>
        <v>0</v>
      </c>
      <c r="H13" s="43">
        <f>+[1]varlıklar!H13</f>
        <v>0</v>
      </c>
    </row>
    <row r="14" spans="1:14" ht="15.75" customHeight="1" x14ac:dyDescent="0.2">
      <c r="A14" s="45" t="s">
        <v>15</v>
      </c>
      <c r="B14" s="25"/>
      <c r="C14" s="46">
        <f>+[1]varlıklar!C14</f>
        <v>0</v>
      </c>
      <c r="D14" s="46">
        <f>+[1]varlıklar!D14</f>
        <v>0</v>
      </c>
      <c r="E14" s="47">
        <f>+[1]varlıklar!E14</f>
        <v>0</v>
      </c>
      <c r="F14" s="46">
        <f>+[1]varlıklar!F14</f>
        <v>0</v>
      </c>
      <c r="G14" s="46">
        <f>+[1]varlıklar!G14</f>
        <v>0</v>
      </c>
      <c r="H14" s="48">
        <f>+[1]varlıklar!H14</f>
        <v>0</v>
      </c>
    </row>
    <row r="15" spans="1:14" ht="15.75" customHeight="1" x14ac:dyDescent="0.2">
      <c r="A15" s="45" t="s">
        <v>16</v>
      </c>
      <c r="B15" s="25"/>
      <c r="C15" s="46">
        <f>+[1]varlıklar!C15</f>
        <v>15</v>
      </c>
      <c r="D15" s="46">
        <f>+[1]varlıklar!D15</f>
        <v>90198</v>
      </c>
      <c r="E15" s="47">
        <f>+[1]varlıklar!E15</f>
        <v>90213</v>
      </c>
      <c r="F15" s="46">
        <f>+[1]varlıklar!F15</f>
        <v>0</v>
      </c>
      <c r="G15" s="46">
        <f>+[1]varlıklar!G15</f>
        <v>0</v>
      </c>
      <c r="H15" s="48">
        <f>+[1]varlıklar!H15</f>
        <v>0</v>
      </c>
    </row>
    <row r="16" spans="1:14" ht="15.75" customHeight="1" x14ac:dyDescent="0.2">
      <c r="A16" s="45" t="s">
        <v>17</v>
      </c>
      <c r="B16" s="25"/>
      <c r="C16" s="46">
        <f>+[1]varlıklar!C16</f>
        <v>235</v>
      </c>
      <c r="D16" s="46">
        <f>+[1]varlıklar!D16</f>
        <v>0</v>
      </c>
      <c r="E16" s="47">
        <f>+[1]varlıklar!E16</f>
        <v>235</v>
      </c>
      <c r="F16" s="46">
        <f>+[1]varlıklar!F16</f>
        <v>0</v>
      </c>
      <c r="G16" s="46">
        <f>+[1]varlıklar!G16</f>
        <v>0</v>
      </c>
      <c r="H16" s="48">
        <f>+[1]varlıklar!H16</f>
        <v>0</v>
      </c>
    </row>
    <row r="17" spans="1:8" s="39" customFormat="1" ht="15.75" customHeight="1" x14ac:dyDescent="0.25">
      <c r="A17" s="51" t="s">
        <v>18</v>
      </c>
      <c r="B17" s="40"/>
      <c r="C17" s="41">
        <f>+[1]varlıklar!C17</f>
        <v>7179824</v>
      </c>
      <c r="D17" s="42">
        <f>+[1]varlıklar!D17</f>
        <v>518700</v>
      </c>
      <c r="E17" s="42">
        <f>+[1]varlıklar!E17</f>
        <v>7698524</v>
      </c>
      <c r="F17" s="42">
        <f>+[1]varlıklar!F17</f>
        <v>0</v>
      </c>
      <c r="G17" s="42">
        <f>+[1]varlıklar!G17</f>
        <v>0</v>
      </c>
      <c r="H17" s="43">
        <f>+[1]varlıklar!H17</f>
        <v>0</v>
      </c>
    </row>
    <row r="18" spans="1:8" ht="15.75" customHeight="1" x14ac:dyDescent="0.2">
      <c r="A18" s="45" t="s">
        <v>19</v>
      </c>
      <c r="B18" s="25"/>
      <c r="C18" s="46">
        <f>+[1]varlıklar!C18</f>
        <v>7179824</v>
      </c>
      <c r="D18" s="46">
        <f>+[1]varlıklar!D18</f>
        <v>514779</v>
      </c>
      <c r="E18" s="47">
        <f>+[1]varlıklar!E18</f>
        <v>7694603</v>
      </c>
      <c r="F18" s="46">
        <f>+[1]varlıklar!F18</f>
        <v>0</v>
      </c>
      <c r="G18" s="46">
        <f>+[1]varlıklar!G18</f>
        <v>0</v>
      </c>
      <c r="H18" s="48">
        <f>+[1]varlıklar!H18</f>
        <v>0</v>
      </c>
    </row>
    <row r="19" spans="1:8" ht="15.75" customHeight="1" x14ac:dyDescent="0.2">
      <c r="A19" s="45" t="s">
        <v>20</v>
      </c>
      <c r="B19" s="25"/>
      <c r="C19" s="46">
        <f>+[1]varlıklar!C19</f>
        <v>0</v>
      </c>
      <c r="D19" s="46">
        <f>+[1]varlıklar!D19</f>
        <v>3921</v>
      </c>
      <c r="E19" s="47">
        <f>+[1]varlıklar!E19</f>
        <v>3921</v>
      </c>
      <c r="F19" s="46">
        <f>+[1]varlıklar!F19</f>
        <v>0</v>
      </c>
      <c r="G19" s="46">
        <f>+[1]varlıklar!G19</f>
        <v>0</v>
      </c>
      <c r="H19" s="48">
        <f>+[1]varlıklar!H19</f>
        <v>0</v>
      </c>
    </row>
    <row r="20" spans="1:8" s="39" customFormat="1" ht="15.75" customHeight="1" x14ac:dyDescent="0.25">
      <c r="A20" s="45" t="s">
        <v>21</v>
      </c>
      <c r="B20" s="25"/>
      <c r="C20" s="46">
        <f>+[1]varlıklar!C20</f>
        <v>0</v>
      </c>
      <c r="D20" s="46">
        <f>+[1]varlıklar!D20</f>
        <v>0</v>
      </c>
      <c r="E20" s="47">
        <f>+[1]varlıklar!E20</f>
        <v>0</v>
      </c>
      <c r="F20" s="46">
        <f>+[1]varlıklar!F20</f>
        <v>0</v>
      </c>
      <c r="G20" s="46">
        <f>+[1]varlıklar!G20</f>
        <v>0</v>
      </c>
      <c r="H20" s="48">
        <f>+[1]varlıklar!H20</f>
        <v>0</v>
      </c>
    </row>
    <row r="21" spans="1:8" s="39" customFormat="1" ht="15.75" customHeight="1" x14ac:dyDescent="0.25">
      <c r="A21" s="51" t="s">
        <v>22</v>
      </c>
      <c r="B21" s="40"/>
      <c r="C21" s="41">
        <f>+[1]varlıklar!C21</f>
        <v>30445766</v>
      </c>
      <c r="D21" s="42">
        <f>+[1]varlıklar!D21</f>
        <v>8681787</v>
      </c>
      <c r="E21" s="42">
        <f>+[1]varlıklar!E21</f>
        <v>39127553</v>
      </c>
      <c r="F21" s="42">
        <f>+[1]varlıklar!F21</f>
        <v>0</v>
      </c>
      <c r="G21" s="42">
        <f>+[1]varlıklar!G21</f>
        <v>0</v>
      </c>
      <c r="H21" s="43">
        <f>+[1]varlıklar!H21</f>
        <v>0</v>
      </c>
    </row>
    <row r="22" spans="1:8" s="39" customFormat="1" ht="15.75" customHeight="1" x14ac:dyDescent="0.25">
      <c r="A22" s="45" t="s">
        <v>23</v>
      </c>
      <c r="B22" s="25"/>
      <c r="C22" s="46">
        <f>+[1]varlıklar!C22</f>
        <v>30445766</v>
      </c>
      <c r="D22" s="46">
        <f>+[1]varlıklar!D22</f>
        <v>8441720</v>
      </c>
      <c r="E22" s="47">
        <f>+[1]varlıklar!E22</f>
        <v>38887486</v>
      </c>
      <c r="F22" s="46">
        <f>+[1]varlıklar!F22</f>
        <v>0</v>
      </c>
      <c r="G22" s="46">
        <f>+[1]varlıklar!G22</f>
        <v>0</v>
      </c>
      <c r="H22" s="48">
        <f>+[1]varlıklar!H22</f>
        <v>0</v>
      </c>
    </row>
    <row r="23" spans="1:8" s="39" customFormat="1" ht="15.75" customHeight="1" x14ac:dyDescent="0.25">
      <c r="A23" s="45" t="s">
        <v>24</v>
      </c>
      <c r="B23" s="25"/>
      <c r="C23" s="46">
        <f>+[1]varlıklar!C23</f>
        <v>0</v>
      </c>
      <c r="D23" s="46">
        <f>+[1]varlıklar!D23</f>
        <v>240067</v>
      </c>
      <c r="E23" s="47">
        <f>+[1]varlıklar!E23</f>
        <v>240067</v>
      </c>
      <c r="F23" s="46">
        <f>+[1]varlıklar!F23</f>
        <v>0</v>
      </c>
      <c r="G23" s="46">
        <f>+[1]varlıklar!G23</f>
        <v>0</v>
      </c>
      <c r="H23" s="48">
        <f>+[1]varlıklar!H23</f>
        <v>0</v>
      </c>
    </row>
    <row r="24" spans="1:8" s="39" customFormat="1" ht="15.75" customHeight="1" x14ac:dyDescent="0.25">
      <c r="A24" s="51" t="s">
        <v>25</v>
      </c>
      <c r="B24" s="40"/>
      <c r="C24" s="41">
        <f>+[1]varlıklar!C24</f>
        <v>5764711</v>
      </c>
      <c r="D24" s="42">
        <f>+[1]varlıklar!D24</f>
        <v>415152</v>
      </c>
      <c r="E24" s="42">
        <f>+[1]varlıklar!E24</f>
        <v>6179863</v>
      </c>
      <c r="F24" s="42">
        <f>+[1]varlıklar!F24</f>
        <v>0</v>
      </c>
      <c r="G24" s="42">
        <f>+[1]varlıklar!G24</f>
        <v>0</v>
      </c>
      <c r="H24" s="43">
        <f>+[1]varlıklar!H24</f>
        <v>0</v>
      </c>
    </row>
    <row r="25" spans="1:8" s="39" customFormat="1" ht="15.75" customHeight="1" x14ac:dyDescent="0.25">
      <c r="A25" s="52" t="s">
        <v>26</v>
      </c>
      <c r="B25" s="25"/>
      <c r="C25" s="46">
        <f>+[1]varlıklar!C25</f>
        <v>5764711</v>
      </c>
      <c r="D25" s="46">
        <f>+[1]varlıklar!D25</f>
        <v>415152</v>
      </c>
      <c r="E25" s="47">
        <f>+[1]varlıklar!E25</f>
        <v>6179863</v>
      </c>
      <c r="F25" s="46">
        <f>+[1]varlıklar!F25</f>
        <v>0</v>
      </c>
      <c r="G25" s="46">
        <f>+[1]varlıklar!G25</f>
        <v>0</v>
      </c>
      <c r="H25" s="48">
        <f>+[1]varlıklar!H25</f>
        <v>0</v>
      </c>
    </row>
    <row r="26" spans="1:8" s="39" customFormat="1" ht="15.75" customHeight="1" x14ac:dyDescent="0.25">
      <c r="A26" s="52" t="s">
        <v>27</v>
      </c>
      <c r="B26" s="25"/>
      <c r="C26" s="46">
        <f>+[1]varlıklar!C26</f>
        <v>0</v>
      </c>
      <c r="D26" s="46">
        <f>+[1]varlıklar!D26</f>
        <v>0</v>
      </c>
      <c r="E26" s="47">
        <f>+[1]varlıklar!E26</f>
        <v>0</v>
      </c>
      <c r="F26" s="46">
        <f>+[1]varlıklar!F26</f>
        <v>0</v>
      </c>
      <c r="G26" s="46">
        <f>+[1]varlıklar!G26</f>
        <v>0</v>
      </c>
      <c r="H26" s="48">
        <f>+[1]varlıklar!H26</f>
        <v>0</v>
      </c>
    </row>
    <row r="27" spans="1:8" s="39" customFormat="1" ht="30" x14ac:dyDescent="0.25">
      <c r="A27" s="53" t="s">
        <v>28</v>
      </c>
      <c r="B27" s="54"/>
      <c r="C27" s="55">
        <f>+[1]varlıklar!C27</f>
        <v>0</v>
      </c>
      <c r="D27" s="56">
        <f>+[1]varlıklar!D27</f>
        <v>0</v>
      </c>
      <c r="E27" s="42">
        <f>+[1]varlıklar!E27</f>
        <v>0</v>
      </c>
      <c r="F27" s="55">
        <f>+[1]varlıklar!F27</f>
        <v>0</v>
      </c>
      <c r="G27" s="56">
        <f>+[1]varlıklar!G27</f>
        <v>0</v>
      </c>
      <c r="H27" s="43">
        <f>+[1]varlıklar!H27</f>
        <v>0</v>
      </c>
    </row>
    <row r="28" spans="1:8" s="39" customFormat="1" ht="27.75" x14ac:dyDescent="0.25">
      <c r="A28" s="53" t="s">
        <v>29</v>
      </c>
      <c r="B28" s="54"/>
      <c r="C28" s="55">
        <f>+[1]varlıklar!C28</f>
        <v>-36682</v>
      </c>
      <c r="D28" s="56">
        <f>+[1]varlıklar!D28</f>
        <v>0</v>
      </c>
      <c r="E28" s="42">
        <f>+[1]varlıklar!E28</f>
        <v>-36682</v>
      </c>
      <c r="F28" s="55">
        <f>+[1]varlıklar!F28</f>
        <v>0</v>
      </c>
      <c r="G28" s="56">
        <f>+[1]varlıklar!G28</f>
        <v>0</v>
      </c>
      <c r="H28" s="43">
        <f>+[1]varlıklar!H28</f>
        <v>0</v>
      </c>
    </row>
    <row r="29" spans="1:8" s="39" customFormat="1" ht="15.75" customHeight="1" x14ac:dyDescent="0.25">
      <c r="A29" s="57" t="s">
        <v>30</v>
      </c>
      <c r="B29" s="54"/>
      <c r="C29" s="41">
        <f>+[1]varlıklar!C29</f>
        <v>144615860</v>
      </c>
      <c r="D29" s="42">
        <f>+[1]varlıklar!D29</f>
        <v>90097415</v>
      </c>
      <c r="E29" s="42">
        <f>+[1]varlıklar!E29</f>
        <v>234713275</v>
      </c>
      <c r="F29" s="42">
        <f>+[1]varlıklar!F29</f>
        <v>0</v>
      </c>
      <c r="G29" s="42">
        <f>+[1]varlıklar!G29</f>
        <v>0</v>
      </c>
      <c r="H29" s="43">
        <f>+[1]varlıklar!H29</f>
        <v>0</v>
      </c>
    </row>
    <row r="30" spans="1:8" s="39" customFormat="1" ht="15.75" customHeight="1" x14ac:dyDescent="0.25">
      <c r="A30" s="58" t="s">
        <v>31</v>
      </c>
      <c r="B30" s="54"/>
      <c r="C30" s="41">
        <f>+[1]varlıklar!C30</f>
        <v>145761231</v>
      </c>
      <c r="D30" s="42">
        <f>+[1]varlıklar!D30</f>
        <v>90081590</v>
      </c>
      <c r="E30" s="42">
        <f>+[1]varlıklar!E30</f>
        <v>235842821</v>
      </c>
      <c r="F30" s="42">
        <f>+[1]varlıklar!F30</f>
        <v>0</v>
      </c>
      <c r="G30" s="42">
        <f>+[1]varlıklar!G30</f>
        <v>0</v>
      </c>
      <c r="H30" s="43">
        <f>+[1]varlıklar!H30</f>
        <v>0</v>
      </c>
    </row>
    <row r="31" spans="1:8" ht="15.75" customHeight="1" x14ac:dyDescent="0.2">
      <c r="A31" s="52" t="s">
        <v>32</v>
      </c>
      <c r="B31" s="25"/>
      <c r="C31" s="46">
        <f>+[1]varlıklar!C31</f>
        <v>145761231</v>
      </c>
      <c r="D31" s="46">
        <f>+[1]varlıklar!D31</f>
        <v>90081590</v>
      </c>
      <c r="E31" s="47">
        <f>+[1]varlıklar!E31</f>
        <v>235842821</v>
      </c>
      <c r="F31" s="46">
        <f>+[1]varlıklar!F31</f>
        <v>0</v>
      </c>
      <c r="G31" s="46">
        <f>+[1]varlıklar!G31</f>
        <v>0</v>
      </c>
      <c r="H31" s="48">
        <f>+[1]varlıklar!H31</f>
        <v>0</v>
      </c>
    </row>
    <row r="32" spans="1:8" ht="15.75" customHeight="1" x14ac:dyDescent="0.2">
      <c r="A32" s="52" t="s">
        <v>33</v>
      </c>
      <c r="B32" s="25"/>
      <c r="C32" s="46">
        <f>+[1]varlıklar!C32</f>
        <v>0</v>
      </c>
      <c r="D32" s="46">
        <f>+[1]varlıklar!D32</f>
        <v>0</v>
      </c>
      <c r="E32" s="47">
        <f>+[1]varlıklar!E32</f>
        <v>0</v>
      </c>
      <c r="F32" s="46">
        <f>+[1]varlıklar!F32</f>
        <v>0</v>
      </c>
      <c r="G32" s="46">
        <f>+[1]varlıklar!G32</f>
        <v>0</v>
      </c>
      <c r="H32" s="48">
        <f>+[1]varlıklar!H32</f>
        <v>0</v>
      </c>
    </row>
    <row r="33" spans="1:8" ht="15.75" customHeight="1" x14ac:dyDescent="0.2">
      <c r="A33" s="52" t="s">
        <v>34</v>
      </c>
      <c r="B33" s="25"/>
      <c r="C33" s="46">
        <f>+[1]varlıklar!C33</f>
        <v>0</v>
      </c>
      <c r="D33" s="46">
        <f>+[1]varlıklar!D33</f>
        <v>0</v>
      </c>
      <c r="E33" s="47">
        <f>+[1]varlıklar!E33</f>
        <v>0</v>
      </c>
      <c r="F33" s="46">
        <f>+[1]varlıklar!F33</f>
        <v>0</v>
      </c>
      <c r="G33" s="46">
        <f>+[1]varlıklar!G33</f>
        <v>0</v>
      </c>
      <c r="H33" s="48">
        <f>+[1]varlıklar!H33</f>
        <v>0</v>
      </c>
    </row>
    <row r="34" spans="1:8" s="39" customFormat="1" ht="15.75" customHeight="1" x14ac:dyDescent="0.25">
      <c r="A34" s="59" t="s">
        <v>35</v>
      </c>
      <c r="B34" s="54"/>
      <c r="C34" s="41">
        <f>+[1]varlıklar!C34</f>
        <v>0</v>
      </c>
      <c r="D34" s="42">
        <f>+[1]varlıklar!D34</f>
        <v>0</v>
      </c>
      <c r="E34" s="42">
        <f>+[1]varlıklar!E34</f>
        <v>0</v>
      </c>
      <c r="F34" s="42">
        <f>+[1]varlıklar!F34</f>
        <v>0</v>
      </c>
      <c r="G34" s="42">
        <f>+[1]varlıklar!G34</f>
        <v>0</v>
      </c>
      <c r="H34" s="43">
        <f>+[1]varlıklar!H34</f>
        <v>0</v>
      </c>
    </row>
    <row r="35" spans="1:8" ht="15.75" customHeight="1" x14ac:dyDescent="0.2">
      <c r="A35" s="60" t="s">
        <v>36</v>
      </c>
      <c r="B35" s="25"/>
      <c r="C35" s="46">
        <f>+[1]varlıklar!C35</f>
        <v>0</v>
      </c>
      <c r="D35" s="46">
        <f>+[1]varlıklar!D35</f>
        <v>0</v>
      </c>
      <c r="E35" s="47">
        <f>+[1]varlıklar!E35</f>
        <v>0</v>
      </c>
      <c r="F35" s="46">
        <f>+[1]varlıklar!F35</f>
        <v>0</v>
      </c>
      <c r="G35" s="46">
        <f>+[1]varlıklar!G35</f>
        <v>0</v>
      </c>
      <c r="H35" s="48">
        <f>+[1]varlıklar!H35</f>
        <v>0</v>
      </c>
    </row>
    <row r="36" spans="1:8" s="39" customFormat="1" ht="15.75" customHeight="1" x14ac:dyDescent="0.25">
      <c r="A36" s="60" t="s">
        <v>37</v>
      </c>
      <c r="B36" s="25"/>
      <c r="C36" s="46">
        <f>+[1]varlıklar!C36</f>
        <v>0</v>
      </c>
      <c r="D36" s="46">
        <f>+[1]varlıklar!D36</f>
        <v>0</v>
      </c>
      <c r="E36" s="47">
        <f>+[1]varlıklar!E36</f>
        <v>0</v>
      </c>
      <c r="F36" s="46">
        <f>+[1]varlıklar!F36</f>
        <v>0</v>
      </c>
      <c r="G36" s="46">
        <f>+[1]varlıklar!G36</f>
        <v>0</v>
      </c>
      <c r="H36" s="48">
        <f>+[1]varlıklar!H36</f>
        <v>0</v>
      </c>
    </row>
    <row r="37" spans="1:8" s="39" customFormat="1" ht="15.75" customHeight="1" x14ac:dyDescent="0.25">
      <c r="A37" s="60" t="s">
        <v>38</v>
      </c>
      <c r="B37" s="25"/>
      <c r="C37" s="46">
        <f>+[1]varlıklar!C37</f>
        <v>0</v>
      </c>
      <c r="D37" s="46">
        <f>+[1]varlıklar!D37</f>
        <v>0</v>
      </c>
      <c r="E37" s="47">
        <f>+[1]varlıklar!E37</f>
        <v>0</v>
      </c>
      <c r="F37" s="46">
        <f>+[1]varlıklar!F37</f>
        <v>0</v>
      </c>
      <c r="G37" s="46">
        <f>+[1]varlıklar!G37</f>
        <v>0</v>
      </c>
      <c r="H37" s="48">
        <f>+[1]varlıklar!H37</f>
        <v>0</v>
      </c>
    </row>
    <row r="38" spans="1:8" s="39" customFormat="1" ht="15.75" customHeight="1" x14ac:dyDescent="0.25">
      <c r="A38" s="59" t="s">
        <v>39</v>
      </c>
      <c r="B38" s="54"/>
      <c r="C38" s="41">
        <f>+[1]varlıklar!C38</f>
        <v>0</v>
      </c>
      <c r="D38" s="42">
        <f>+[1]varlıklar!D38</f>
        <v>0</v>
      </c>
      <c r="E38" s="42">
        <f>+[1]varlıklar!E38</f>
        <v>0</v>
      </c>
      <c r="F38" s="42">
        <f>+[1]varlıklar!F38</f>
        <v>0</v>
      </c>
      <c r="G38" s="42">
        <f>+[1]varlıklar!G38</f>
        <v>0</v>
      </c>
      <c r="H38" s="43">
        <f>+[1]varlıklar!H38</f>
        <v>0</v>
      </c>
    </row>
    <row r="39" spans="1:8" ht="15.75" customHeight="1" x14ac:dyDescent="0.2">
      <c r="A39" s="52" t="s">
        <v>40</v>
      </c>
      <c r="B39" s="25"/>
      <c r="C39" s="46">
        <f>+[1]varlıklar!C39</f>
        <v>0</v>
      </c>
      <c r="D39" s="46">
        <f>+[1]varlıklar!D39</f>
        <v>0</v>
      </c>
      <c r="E39" s="47">
        <f>+[1]varlıklar!E39</f>
        <v>0</v>
      </c>
      <c r="F39" s="46">
        <f>+[1]varlıklar!F39</f>
        <v>0</v>
      </c>
      <c r="G39" s="46">
        <f>+[1]varlıklar!G39</f>
        <v>0</v>
      </c>
      <c r="H39" s="48">
        <f>+[1]varlıklar!H39</f>
        <v>0</v>
      </c>
    </row>
    <row r="40" spans="1:8" s="39" customFormat="1" ht="15.75" customHeight="1" x14ac:dyDescent="0.25">
      <c r="A40" s="52" t="s">
        <v>41</v>
      </c>
      <c r="B40" s="25"/>
      <c r="C40" s="46">
        <f>+[1]varlıklar!C40</f>
        <v>0</v>
      </c>
      <c r="D40" s="46">
        <f>+[1]varlıklar!D40</f>
        <v>0</v>
      </c>
      <c r="E40" s="47">
        <f>+[1]varlıklar!E40</f>
        <v>0</v>
      </c>
      <c r="F40" s="46">
        <f>+[1]varlıklar!F40</f>
        <v>0</v>
      </c>
      <c r="G40" s="46">
        <f>+[1]varlıklar!G40</f>
        <v>0</v>
      </c>
      <c r="H40" s="48">
        <f>+[1]varlıklar!H40</f>
        <v>0</v>
      </c>
    </row>
    <row r="41" spans="1:8" ht="15.75" customHeight="1" x14ac:dyDescent="0.2">
      <c r="A41" s="52" t="s">
        <v>42</v>
      </c>
      <c r="B41" s="25"/>
      <c r="C41" s="46">
        <f>+[1]varlıklar!C41</f>
        <v>0</v>
      </c>
      <c r="D41" s="46">
        <f>+[1]varlıklar!D41</f>
        <v>0</v>
      </c>
      <c r="E41" s="47">
        <f>+[1]varlıklar!E41</f>
        <v>0</v>
      </c>
      <c r="F41" s="46">
        <f>+[1]varlıklar!F41</f>
        <v>0</v>
      </c>
      <c r="G41" s="46">
        <f>+[1]varlıklar!G41</f>
        <v>0</v>
      </c>
      <c r="H41" s="48">
        <f>+[1]varlıklar!H41</f>
        <v>0</v>
      </c>
    </row>
    <row r="42" spans="1:8" s="39" customFormat="1" ht="15.75" customHeight="1" x14ac:dyDescent="0.25">
      <c r="A42" s="59" t="s">
        <v>43</v>
      </c>
      <c r="B42" s="54"/>
      <c r="C42" s="41">
        <f>+[1]varlıklar!C42</f>
        <v>9534027</v>
      </c>
      <c r="D42" s="42">
        <f>+[1]varlıklar!D42</f>
        <v>38853</v>
      </c>
      <c r="E42" s="42">
        <f>+[1]varlıklar!E42</f>
        <v>9572880</v>
      </c>
      <c r="F42" s="42">
        <f>+[1]varlıklar!F42</f>
        <v>0</v>
      </c>
      <c r="G42" s="42">
        <f>+[1]varlıklar!G42</f>
        <v>0</v>
      </c>
      <c r="H42" s="43">
        <f>+[1]varlıklar!H42</f>
        <v>0</v>
      </c>
    </row>
    <row r="43" spans="1:8" s="62" customFormat="1" ht="15" customHeight="1" x14ac:dyDescent="0.25">
      <c r="A43" s="61" t="s">
        <v>44</v>
      </c>
      <c r="B43" s="54"/>
      <c r="C43" s="55">
        <f t="shared" ref="C43:H43" si="0">SUM(C44:C46)</f>
        <v>10679398</v>
      </c>
      <c r="D43" s="55">
        <f t="shared" si="0"/>
        <v>23028</v>
      </c>
      <c r="E43" s="42">
        <f t="shared" si="0"/>
        <v>10702426</v>
      </c>
      <c r="F43" s="55">
        <f t="shared" si="0"/>
        <v>0</v>
      </c>
      <c r="G43" s="55">
        <f t="shared" si="0"/>
        <v>0</v>
      </c>
      <c r="H43" s="43">
        <f t="shared" si="0"/>
        <v>0</v>
      </c>
    </row>
    <row r="44" spans="1:8" s="66" customFormat="1" ht="26.25" x14ac:dyDescent="0.2">
      <c r="A44" s="63" t="s">
        <v>45</v>
      </c>
      <c r="B44" s="25"/>
      <c r="C44" s="64">
        <f>+[1]varlıklar!C44</f>
        <v>1871881</v>
      </c>
      <c r="D44" s="65">
        <f>+[1]varlıklar!D44</f>
        <v>11705</v>
      </c>
      <c r="E44" s="47">
        <f>+[1]varlıklar!E44</f>
        <v>1883586</v>
      </c>
      <c r="F44" s="64">
        <f>+[1]varlıklar!F44</f>
        <v>0</v>
      </c>
      <c r="G44" s="65">
        <f>+[1]varlıklar!G44</f>
        <v>0</v>
      </c>
      <c r="H44" s="48">
        <f>+[1]varlıklar!H44</f>
        <v>0</v>
      </c>
    </row>
    <row r="45" spans="1:8" s="66" customFormat="1" ht="26.25" x14ac:dyDescent="0.2">
      <c r="A45" s="63" t="s">
        <v>46</v>
      </c>
      <c r="B45" s="25"/>
      <c r="C45" s="64">
        <f>+[1]varlıklar!C45</f>
        <v>1448456</v>
      </c>
      <c r="D45" s="65">
        <f>+[1]varlıklar!D45</f>
        <v>0</v>
      </c>
      <c r="E45" s="47">
        <f>+[1]varlıklar!E45</f>
        <v>1448456</v>
      </c>
      <c r="F45" s="64">
        <f>+[1]varlıklar!F45</f>
        <v>0</v>
      </c>
      <c r="G45" s="65">
        <f>+[1]varlıklar!G45</f>
        <v>0</v>
      </c>
      <c r="H45" s="48">
        <f>+[1]varlıklar!H45</f>
        <v>0</v>
      </c>
    </row>
    <row r="46" spans="1:8" s="66" customFormat="1" ht="26.25" x14ac:dyDescent="0.2">
      <c r="A46" s="63" t="s">
        <v>47</v>
      </c>
      <c r="B46" s="25"/>
      <c r="C46" s="64">
        <f>+[1]varlıklar!C46</f>
        <v>7359061</v>
      </c>
      <c r="D46" s="65">
        <f>+[1]varlıklar!D46</f>
        <v>11323</v>
      </c>
      <c r="E46" s="47">
        <f>+[1]varlıklar!E46</f>
        <v>7370384</v>
      </c>
      <c r="F46" s="64">
        <f>+[1]varlıklar!F46</f>
        <v>0</v>
      </c>
      <c r="G46" s="65">
        <f>+[1]varlıklar!G46</f>
        <v>0</v>
      </c>
      <c r="H46" s="48">
        <f>+[1]varlıklar!H46</f>
        <v>0</v>
      </c>
    </row>
    <row r="47" spans="1:8" s="70" customFormat="1" ht="27.75" x14ac:dyDescent="0.25">
      <c r="A47" s="67" t="s">
        <v>48</v>
      </c>
      <c r="B47" s="54"/>
      <c r="C47" s="68">
        <f>+[1]varlıklar!C47</f>
        <v>0</v>
      </c>
      <c r="D47" s="69">
        <f>+[1]varlıklar!D47</f>
        <v>0</v>
      </c>
      <c r="E47" s="42">
        <f>+[1]varlıklar!E47</f>
        <v>0</v>
      </c>
      <c r="F47" s="68">
        <f>+[1]varlıklar!F47</f>
        <v>0</v>
      </c>
      <c r="G47" s="69">
        <f>+[1]varlıklar!G47</f>
        <v>0</v>
      </c>
      <c r="H47" s="43">
        <f>+[1]varlıklar!H47</f>
        <v>0</v>
      </c>
    </row>
    <row r="48" spans="1:8" s="39" customFormat="1" ht="33" customHeight="1" x14ac:dyDescent="0.25">
      <c r="A48" s="71" t="s">
        <v>49</v>
      </c>
      <c r="B48" s="54"/>
      <c r="C48" s="41">
        <f>+[1]varlıklar!C48</f>
        <v>1556558</v>
      </c>
      <c r="D48" s="42">
        <f>+[1]varlıklar!D48</f>
        <v>0</v>
      </c>
      <c r="E48" s="42">
        <f>+[1]varlıklar!E48</f>
        <v>1556558</v>
      </c>
      <c r="F48" s="42">
        <f>+[1]varlıklar!F48</f>
        <v>0</v>
      </c>
      <c r="G48" s="42">
        <f>+[1]varlıklar!G48</f>
        <v>0</v>
      </c>
      <c r="H48" s="43">
        <f>+[1]varlıklar!H48</f>
        <v>0</v>
      </c>
    </row>
    <row r="49" spans="1:8" s="39" customFormat="1" ht="15.75" customHeight="1" x14ac:dyDescent="0.25">
      <c r="A49" s="72" t="s">
        <v>50</v>
      </c>
      <c r="B49" s="25"/>
      <c r="C49" s="46">
        <f>+[1]varlıklar!C49</f>
        <v>1556558</v>
      </c>
      <c r="D49" s="46">
        <f>+[1]varlıklar!D49</f>
        <v>0</v>
      </c>
      <c r="E49" s="47">
        <f>+[1]varlıklar!E49</f>
        <v>1556558</v>
      </c>
      <c r="F49" s="46">
        <f>+[1]varlıklar!F49</f>
        <v>0</v>
      </c>
      <c r="G49" s="46">
        <f>+[1]varlıklar!G49</f>
        <v>0</v>
      </c>
      <c r="H49" s="48">
        <f>+[1]varlıklar!H49</f>
        <v>0</v>
      </c>
    </row>
    <row r="50" spans="1:8" s="39" customFormat="1" ht="15.75" customHeight="1" x14ac:dyDescent="0.25">
      <c r="A50" s="72" t="s">
        <v>51</v>
      </c>
      <c r="B50" s="25"/>
      <c r="C50" s="46">
        <f>+[1]varlıklar!C50</f>
        <v>0</v>
      </c>
      <c r="D50" s="46">
        <f>+[1]varlıklar!D50</f>
        <v>0</v>
      </c>
      <c r="E50" s="47">
        <f>+[1]varlıklar!E50</f>
        <v>0</v>
      </c>
      <c r="F50" s="46">
        <f>+[1]varlıklar!F50</f>
        <v>0</v>
      </c>
      <c r="G50" s="46">
        <f>+[1]varlıklar!G50</f>
        <v>0</v>
      </c>
      <c r="H50" s="48">
        <f>+[1]varlıklar!H50</f>
        <v>0</v>
      </c>
    </row>
    <row r="51" spans="1:8" s="39" customFormat="1" ht="15.75" customHeight="1" x14ac:dyDescent="0.25">
      <c r="A51" s="59" t="s">
        <v>52</v>
      </c>
      <c r="B51" s="54"/>
      <c r="C51" s="41">
        <f>+[1]varlıklar!C51</f>
        <v>2359357</v>
      </c>
      <c r="D51" s="42">
        <f>+[1]varlıklar!D51</f>
        <v>557019</v>
      </c>
      <c r="E51" s="42">
        <f>+[1]varlıklar!E51</f>
        <v>2916376</v>
      </c>
      <c r="F51" s="42">
        <f>+[1]varlıklar!F51</f>
        <v>0</v>
      </c>
      <c r="G51" s="42">
        <f>+[1]varlıklar!G51</f>
        <v>0</v>
      </c>
      <c r="H51" s="43">
        <f>+[1]varlıklar!H51</f>
        <v>0</v>
      </c>
    </row>
    <row r="52" spans="1:8" s="39" customFormat="1" ht="15.75" customHeight="1" x14ac:dyDescent="0.25">
      <c r="A52" s="73" t="s">
        <v>53</v>
      </c>
      <c r="B52" s="54"/>
      <c r="C52" s="41">
        <f>+[1]varlıklar!C52</f>
        <v>634594</v>
      </c>
      <c r="D52" s="42">
        <f>+[1]varlıklar!D52</f>
        <v>0</v>
      </c>
      <c r="E52" s="42">
        <f>+[1]varlıklar!E52</f>
        <v>634594</v>
      </c>
      <c r="F52" s="42">
        <f>+[1]varlıklar!F52</f>
        <v>0</v>
      </c>
      <c r="G52" s="42">
        <f>+[1]varlıklar!G52</f>
        <v>0</v>
      </c>
      <c r="H52" s="43">
        <f>+[1]varlıklar!H52</f>
        <v>0</v>
      </c>
    </row>
    <row r="53" spans="1:8" s="39" customFormat="1" ht="15.75" customHeight="1" x14ac:dyDescent="0.25">
      <c r="A53" s="10" t="s">
        <v>54</v>
      </c>
      <c r="B53" s="25"/>
      <c r="C53" s="46">
        <f>+[1]varlıklar!C53</f>
        <v>0</v>
      </c>
      <c r="D53" s="46">
        <f>+[1]varlıklar!D53</f>
        <v>0</v>
      </c>
      <c r="E53" s="47">
        <f>+[1]varlıklar!E53</f>
        <v>0</v>
      </c>
      <c r="F53" s="46">
        <f>+[1]varlıklar!F53</f>
        <v>0</v>
      </c>
      <c r="G53" s="46">
        <f>+[1]varlıklar!G53</f>
        <v>0</v>
      </c>
      <c r="H53" s="48">
        <f>+[1]varlıklar!H53</f>
        <v>0</v>
      </c>
    </row>
    <row r="54" spans="1:8" ht="15.75" customHeight="1" x14ac:dyDescent="0.2">
      <c r="A54" s="10" t="s">
        <v>55</v>
      </c>
      <c r="B54" s="25"/>
      <c r="C54" s="46">
        <f>+[1]varlıklar!C54</f>
        <v>634594</v>
      </c>
      <c r="D54" s="46">
        <f>+[1]varlıklar!D54</f>
        <v>0</v>
      </c>
      <c r="E54" s="47">
        <f>+[1]varlıklar!E54</f>
        <v>634594</v>
      </c>
      <c r="F54" s="46">
        <f>+[1]varlıklar!F54</f>
        <v>0</v>
      </c>
      <c r="G54" s="46">
        <f>+[1]varlıklar!G54</f>
        <v>0</v>
      </c>
      <c r="H54" s="48">
        <f>+[1]varlıklar!H54</f>
        <v>0</v>
      </c>
    </row>
    <row r="55" spans="1:8" s="39" customFormat="1" ht="15.75" customHeight="1" x14ac:dyDescent="0.25">
      <c r="A55" s="73" t="s">
        <v>56</v>
      </c>
      <c r="B55" s="54"/>
      <c r="C55" s="41">
        <f>+[1]varlıklar!C55</f>
        <v>1724763</v>
      </c>
      <c r="D55" s="42">
        <f>+[1]varlıklar!D55</f>
        <v>557019</v>
      </c>
      <c r="E55" s="42">
        <f>+[1]varlıklar!E55</f>
        <v>2281782</v>
      </c>
      <c r="F55" s="42">
        <f>+[1]varlıklar!F55</f>
        <v>0</v>
      </c>
      <c r="G55" s="42">
        <f>+[1]varlıklar!G55</f>
        <v>0</v>
      </c>
      <c r="H55" s="43">
        <f>+[1]varlıklar!H55</f>
        <v>0</v>
      </c>
    </row>
    <row r="56" spans="1:8" ht="15.75" customHeight="1" x14ac:dyDescent="0.2">
      <c r="A56" s="10" t="s">
        <v>57</v>
      </c>
      <c r="B56" s="25"/>
      <c r="C56" s="46">
        <f>+[1]varlıklar!C56</f>
        <v>1441783</v>
      </c>
      <c r="D56" s="46">
        <f>+[1]varlıklar!D56</f>
        <v>557019</v>
      </c>
      <c r="E56" s="47">
        <f>+[1]varlıklar!E56</f>
        <v>1998802</v>
      </c>
      <c r="F56" s="46">
        <f>+[1]varlıklar!F56</f>
        <v>0</v>
      </c>
      <c r="G56" s="46">
        <f>+[1]varlıklar!G56</f>
        <v>0</v>
      </c>
      <c r="H56" s="48">
        <f>+[1]varlıklar!H56</f>
        <v>0</v>
      </c>
    </row>
    <row r="57" spans="1:8" ht="15.75" customHeight="1" x14ac:dyDescent="0.2">
      <c r="A57" s="10" t="s">
        <v>58</v>
      </c>
      <c r="B57" s="25"/>
      <c r="C57" s="46">
        <f>+[1]varlıklar!C57</f>
        <v>282980</v>
      </c>
      <c r="D57" s="46">
        <f>+[1]varlıklar!D57</f>
        <v>0</v>
      </c>
      <c r="E57" s="47">
        <f>+[1]varlıklar!E57</f>
        <v>282980</v>
      </c>
      <c r="F57" s="46">
        <f>+[1]varlıklar!F57</f>
        <v>0</v>
      </c>
      <c r="G57" s="46">
        <f>+[1]varlıklar!G57</f>
        <v>0</v>
      </c>
      <c r="H57" s="48">
        <f>+[1]varlıklar!H57</f>
        <v>0</v>
      </c>
    </row>
    <row r="58" spans="1:8" s="39" customFormat="1" ht="15.75" customHeight="1" x14ac:dyDescent="0.25">
      <c r="A58" s="73" t="s">
        <v>59</v>
      </c>
      <c r="B58" s="54"/>
      <c r="C58" s="41">
        <f>+[1]varlıklar!C58</f>
        <v>0</v>
      </c>
      <c r="D58" s="42">
        <f>+[1]varlıklar!D58</f>
        <v>0</v>
      </c>
      <c r="E58" s="42">
        <f>+[1]varlıklar!E58</f>
        <v>0</v>
      </c>
      <c r="F58" s="42">
        <f>+[1]varlıklar!F58</f>
        <v>0</v>
      </c>
      <c r="G58" s="42">
        <f>+[1]varlıklar!G58</f>
        <v>0</v>
      </c>
      <c r="H58" s="43">
        <f>+[1]varlıklar!H58</f>
        <v>0</v>
      </c>
    </row>
    <row r="59" spans="1:8" s="39" customFormat="1" ht="15.75" customHeight="1" x14ac:dyDescent="0.25">
      <c r="A59" s="10" t="s">
        <v>60</v>
      </c>
      <c r="B59" s="25"/>
      <c r="C59" s="46">
        <f>+[1]varlıklar!C59</f>
        <v>0</v>
      </c>
      <c r="D59" s="46">
        <f>+[1]varlıklar!D59</f>
        <v>0</v>
      </c>
      <c r="E59" s="47">
        <f>+[1]varlıklar!E59</f>
        <v>0</v>
      </c>
      <c r="F59" s="46">
        <f>+[1]varlıklar!F59</f>
        <v>0</v>
      </c>
      <c r="G59" s="46">
        <f>+[1]varlıklar!G59</f>
        <v>0</v>
      </c>
      <c r="H59" s="48">
        <f>+[1]varlıklar!H59</f>
        <v>0</v>
      </c>
    </row>
    <row r="60" spans="1:8" s="39" customFormat="1" ht="15.75" customHeight="1" x14ac:dyDescent="0.25">
      <c r="A60" s="10" t="s">
        <v>61</v>
      </c>
      <c r="B60" s="25"/>
      <c r="C60" s="46">
        <f>+[1]varlıklar!C60</f>
        <v>0</v>
      </c>
      <c r="D60" s="46">
        <f>+[1]varlıklar!D60</f>
        <v>0</v>
      </c>
      <c r="E60" s="47">
        <f>+[1]varlıklar!E60</f>
        <v>0</v>
      </c>
      <c r="F60" s="46">
        <f>+[1]varlıklar!F60</f>
        <v>0</v>
      </c>
      <c r="G60" s="46">
        <f>+[1]varlıklar!G60</f>
        <v>0</v>
      </c>
      <c r="H60" s="48">
        <f>+[1]varlıklar!H60</f>
        <v>0</v>
      </c>
    </row>
    <row r="61" spans="1:8" s="39" customFormat="1" ht="15.75" customHeight="1" x14ac:dyDescent="0.25">
      <c r="A61" s="74" t="s">
        <v>62</v>
      </c>
      <c r="B61" s="54"/>
      <c r="C61" s="75">
        <f>+[1]varlıklar!C61</f>
        <v>1540979</v>
      </c>
      <c r="D61" s="75">
        <f>+[1]varlıklar!D61</f>
        <v>11634</v>
      </c>
      <c r="E61" s="42">
        <f>+[1]varlıklar!E61</f>
        <v>1552613</v>
      </c>
      <c r="F61" s="75">
        <f>+[1]varlıklar!F61</f>
        <v>0</v>
      </c>
      <c r="G61" s="75">
        <f>+[1]varlıklar!G61</f>
        <v>0</v>
      </c>
      <c r="H61" s="43">
        <f>+[1]varlıklar!H61</f>
        <v>0</v>
      </c>
    </row>
    <row r="62" spans="1:8" s="39" customFormat="1" ht="15.75" customHeight="1" x14ac:dyDescent="0.25">
      <c r="A62" s="74" t="s">
        <v>63</v>
      </c>
      <c r="B62" s="54"/>
      <c r="C62" s="41">
        <f>+[1]varlıklar!C62</f>
        <v>217008</v>
      </c>
      <c r="D62" s="42">
        <f>+[1]varlıklar!D62</f>
        <v>0</v>
      </c>
      <c r="E62" s="42">
        <f>+[1]varlıklar!E62</f>
        <v>217008</v>
      </c>
      <c r="F62" s="42">
        <f>+[1]varlıklar!F62</f>
        <v>0</v>
      </c>
      <c r="G62" s="42">
        <f>+[1]varlıklar!G62</f>
        <v>0</v>
      </c>
      <c r="H62" s="43">
        <f>+[1]varlıklar!H62</f>
        <v>0</v>
      </c>
    </row>
    <row r="63" spans="1:8" s="39" customFormat="1" ht="15.75" customHeight="1" x14ac:dyDescent="0.25">
      <c r="A63" s="76" t="s">
        <v>64</v>
      </c>
      <c r="B63" s="25"/>
      <c r="C63" s="46">
        <f>+[1]varlıklar!C63</f>
        <v>0</v>
      </c>
      <c r="D63" s="46">
        <f>+[1]varlıklar!D63</f>
        <v>0</v>
      </c>
      <c r="E63" s="47">
        <f>+[1]varlıklar!E63</f>
        <v>0</v>
      </c>
      <c r="F63" s="46">
        <f>+[1]varlıklar!F63</f>
        <v>0</v>
      </c>
      <c r="G63" s="46">
        <f>+[1]varlıklar!G63</f>
        <v>0</v>
      </c>
      <c r="H63" s="48">
        <f>+[1]varlıklar!H63</f>
        <v>0</v>
      </c>
    </row>
    <row r="64" spans="1:8" ht="15.75" customHeight="1" x14ac:dyDescent="0.2">
      <c r="A64" s="76" t="s">
        <v>65</v>
      </c>
      <c r="B64" s="25"/>
      <c r="C64" s="46">
        <f>+[1]varlıklar!C64</f>
        <v>217008</v>
      </c>
      <c r="D64" s="46">
        <f>+[1]varlıklar!D64</f>
        <v>0</v>
      </c>
      <c r="E64" s="47">
        <f>+[1]varlıklar!E64</f>
        <v>217008</v>
      </c>
      <c r="F64" s="46">
        <f>+[1]varlıklar!F64</f>
        <v>0</v>
      </c>
      <c r="G64" s="46">
        <f>+[1]varlıklar!G64</f>
        <v>0</v>
      </c>
      <c r="H64" s="48">
        <f>+[1]varlıklar!H64</f>
        <v>0</v>
      </c>
    </row>
    <row r="65" spans="1:8" s="39" customFormat="1" ht="15.75" customHeight="1" x14ac:dyDescent="0.25">
      <c r="A65" s="74" t="s">
        <v>66</v>
      </c>
      <c r="B65" s="40"/>
      <c r="C65" s="75">
        <f>+[1]varlıklar!C65</f>
        <v>0</v>
      </c>
      <c r="D65" s="75">
        <f>+[1]varlıklar!D65</f>
        <v>0</v>
      </c>
      <c r="E65" s="42">
        <f>+[1]varlıklar!E65</f>
        <v>0</v>
      </c>
      <c r="F65" s="75">
        <f>+[1]varlıklar!F65</f>
        <v>0</v>
      </c>
      <c r="G65" s="75">
        <f>+[1]varlıklar!G65</f>
        <v>0</v>
      </c>
      <c r="H65" s="43">
        <f>+[1]varlıklar!H65</f>
        <v>0</v>
      </c>
    </row>
    <row r="66" spans="1:8" s="39" customFormat="1" ht="15.75" customHeight="1" x14ac:dyDescent="0.25">
      <c r="A66" s="74" t="s">
        <v>67</v>
      </c>
      <c r="B66" s="40"/>
      <c r="C66" s="75">
        <f>+[1]varlıklar!C66</f>
        <v>403286</v>
      </c>
      <c r="D66" s="75">
        <f>+[1]varlıklar!D66</f>
        <v>0</v>
      </c>
      <c r="E66" s="42">
        <f>+[1]varlıklar!E66</f>
        <v>403286</v>
      </c>
      <c r="F66" s="75">
        <f>+[1]varlıklar!F66</f>
        <v>0</v>
      </c>
      <c r="G66" s="75">
        <f>+[1]varlıklar!G66</f>
        <v>0</v>
      </c>
      <c r="H66" s="43">
        <f>+[1]varlıklar!H66</f>
        <v>0</v>
      </c>
    </row>
    <row r="67" spans="1:8" s="39" customFormat="1" ht="15.75" customHeight="1" x14ac:dyDescent="0.25">
      <c r="A67" s="74" t="s">
        <v>68</v>
      </c>
      <c r="B67" s="40"/>
      <c r="C67" s="75">
        <f>+[1]varlıklar!C67</f>
        <v>0</v>
      </c>
      <c r="D67" s="75">
        <f>+[1]varlıklar!D67</f>
        <v>0</v>
      </c>
      <c r="E67" s="42">
        <f>+[1]varlıklar!E67</f>
        <v>0</v>
      </c>
      <c r="F67" s="75">
        <f>+[1]varlıklar!F67</f>
        <v>0</v>
      </c>
      <c r="G67" s="75">
        <f>+[1]varlıklar!G67</f>
        <v>0</v>
      </c>
      <c r="H67" s="43">
        <f>+[1]varlıklar!H67</f>
        <v>0</v>
      </c>
    </row>
    <row r="68" spans="1:8" s="39" customFormat="1" ht="15.75" customHeight="1" x14ac:dyDescent="0.25">
      <c r="A68" s="74" t="s">
        <v>69</v>
      </c>
      <c r="B68" s="40"/>
      <c r="C68" s="75">
        <f>+[1]varlıklar!C68</f>
        <v>4080118</v>
      </c>
      <c r="D68" s="75">
        <f>+[1]varlıklar!D68</f>
        <v>9070187</v>
      </c>
      <c r="E68" s="42">
        <f>+[1]varlıklar!E68</f>
        <v>13150305</v>
      </c>
      <c r="F68" s="75">
        <f>+[1]varlıklar!F68</f>
        <v>0</v>
      </c>
      <c r="G68" s="75">
        <f>+[1]varlıklar!G68</f>
        <v>0</v>
      </c>
      <c r="H68" s="43">
        <f>+[1]varlıklar!H68</f>
        <v>0</v>
      </c>
    </row>
    <row r="69" spans="1:8" s="39" customFormat="1" ht="15.75" customHeight="1" x14ac:dyDescent="0.25">
      <c r="A69" s="76"/>
      <c r="B69" s="25"/>
      <c r="C69" s="77"/>
      <c r="D69" s="78"/>
      <c r="E69" s="47"/>
      <c r="F69" s="78"/>
      <c r="G69" s="78"/>
      <c r="H69" s="48"/>
    </row>
    <row r="70" spans="1:8" s="39" customFormat="1" ht="15.75" customHeight="1" x14ac:dyDescent="0.25">
      <c r="A70" s="79" t="s">
        <v>70</v>
      </c>
      <c r="B70" s="80"/>
      <c r="C70" s="81">
        <f>+[1]varlıklar!C70</f>
        <v>203149039</v>
      </c>
      <c r="D70" s="81">
        <f>+[1]varlıklar!D70</f>
        <v>150261390</v>
      </c>
      <c r="E70" s="82">
        <f>+[1]varlıklar!E70</f>
        <v>353410429</v>
      </c>
      <c r="F70" s="81">
        <f>+[1]varlıklar!F70</f>
        <v>0</v>
      </c>
      <c r="G70" s="81">
        <f>+[1]varlıklar!G70</f>
        <v>0</v>
      </c>
      <c r="H70" s="83">
        <f>+[1]varlıklar!H70</f>
        <v>0</v>
      </c>
    </row>
    <row r="71" spans="1:8" x14ac:dyDescent="0.2">
      <c r="A71" s="84"/>
      <c r="B71" s="84"/>
      <c r="C71" s="85"/>
    </row>
    <row r="73" spans="1:8" x14ac:dyDescent="0.2">
      <c r="A73" s="85"/>
      <c r="B73" s="85"/>
      <c r="C73" s="85"/>
    </row>
    <row r="74" spans="1:8" x14ac:dyDescent="0.2">
      <c r="A74" s="85"/>
      <c r="B74" s="85"/>
      <c r="C74" s="85"/>
    </row>
    <row r="75" spans="1:8" x14ac:dyDescent="0.2">
      <c r="A75" s="85"/>
      <c r="B75" s="85"/>
      <c r="C75" s="85"/>
    </row>
    <row r="76" spans="1:8" x14ac:dyDescent="0.2">
      <c r="A76" s="85"/>
      <c r="B76" s="85"/>
      <c r="C76" s="85"/>
    </row>
    <row r="77" spans="1:8" x14ac:dyDescent="0.2">
      <c r="A77" s="85"/>
      <c r="B77" s="85"/>
      <c r="C77" s="85"/>
    </row>
    <row r="78" spans="1:8" x14ac:dyDescent="0.2">
      <c r="A78" s="85"/>
      <c r="B78" s="85"/>
      <c r="C78" s="85"/>
    </row>
    <row r="79" spans="1:8" x14ac:dyDescent="0.2">
      <c r="A79" s="85"/>
      <c r="B79" s="85"/>
      <c r="C79" s="85"/>
    </row>
  </sheetData>
  <sheetProtection password="CF27" sheet="1"/>
  <mergeCells count="1">
    <mergeCell ref="C4:H4"/>
  </mergeCells>
  <printOptions horizontalCentered="1" verticalCentered="1"/>
  <pageMargins left="0.45" right="0.36" top="0.70866141732283505" bottom="0.62992125984252001" header="0.35433070866141703" footer="0.23622047244094499"/>
  <pageSetup paperSize="9" scale="57" orientation="portrait" r:id="rId1"/>
  <headerFooter alignWithMargins="0">
    <oddHeader>&amp;R&amp;"Times New Roman,Normal"&amp;12Appendix 1-A</oddHeader>
    <oddFooter>&amp;C&amp;"Times New Roman,Normal"&amp;12&amp;P</oddFooter>
  </headerFooter>
  <colBreaks count="1" manualBreakCount="1">
    <brk id="14" max="67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99"/>
  <sheetViews>
    <sheetView view="pageBreakPreview" zoomScale="80" zoomScaleNormal="80" zoomScaleSheetLayoutView="80" workbookViewId="0">
      <pane xSplit="1" ySplit="7" topLeftCell="B8" activePane="bottomRight" state="frozen"/>
      <selection activeCell="B8" sqref="B8"/>
      <selection pane="topRight" activeCell="B8" sqref="B8"/>
      <selection pane="bottomLeft" activeCell="B8" sqref="B8"/>
      <selection pane="bottomRight" activeCell="B8" sqref="B8"/>
    </sheetView>
  </sheetViews>
  <sheetFormatPr defaultRowHeight="14.25" x14ac:dyDescent="0.2"/>
  <cols>
    <col min="1" max="1" width="62" style="5" customWidth="1"/>
    <col min="2" max="2" width="7.140625" style="139" customWidth="1"/>
    <col min="3" max="3" width="14.7109375" style="5" customWidth="1"/>
    <col min="4" max="4" width="14.7109375" style="85" customWidth="1"/>
    <col min="5" max="8" width="14.7109375" style="5" customWidth="1"/>
    <col min="9" max="16384" width="9.140625" style="5"/>
  </cols>
  <sheetData>
    <row r="1" spans="1:8" ht="19.5" customHeight="1" x14ac:dyDescent="0.25">
      <c r="A1" s="86" t="s">
        <v>71</v>
      </c>
      <c r="B1" s="2"/>
      <c r="C1" s="2"/>
      <c r="D1" s="2"/>
      <c r="E1" s="2"/>
      <c r="F1" s="2"/>
      <c r="G1" s="87"/>
      <c r="H1" s="88"/>
    </row>
    <row r="2" spans="1:8" ht="15.75" customHeight="1" x14ac:dyDescent="0.25">
      <c r="A2" s="6"/>
      <c r="B2" s="89"/>
      <c r="C2" s="8"/>
      <c r="D2" s="8"/>
      <c r="E2" s="8"/>
      <c r="F2" s="8"/>
      <c r="G2" s="8"/>
      <c r="H2" s="90"/>
    </row>
    <row r="3" spans="1:8" ht="9.9499999999999993" customHeight="1" x14ac:dyDescent="0.2">
      <c r="A3" s="10"/>
      <c r="B3" s="91"/>
      <c r="C3" s="11"/>
      <c r="D3" s="11"/>
      <c r="E3" s="12"/>
      <c r="F3" s="12"/>
      <c r="G3" s="12"/>
      <c r="H3" s="13"/>
    </row>
    <row r="4" spans="1:8" ht="21" customHeight="1" x14ac:dyDescent="0.2">
      <c r="A4" s="92"/>
      <c r="B4" s="15"/>
      <c r="C4" s="93" t="str">
        <f>+assets!C4</f>
        <v>THOUSAND TURKISH LIRA</v>
      </c>
      <c r="D4" s="94"/>
      <c r="E4" s="94"/>
      <c r="F4" s="94"/>
      <c r="G4" s="94"/>
      <c r="H4" s="95"/>
    </row>
    <row r="5" spans="1:8" ht="15.75" customHeight="1" x14ac:dyDescent="0.2">
      <c r="A5" s="10"/>
      <c r="B5" s="19"/>
      <c r="C5" s="20"/>
      <c r="D5" s="20" t="s">
        <v>2</v>
      </c>
      <c r="E5" s="22"/>
      <c r="F5" s="21"/>
      <c r="G5" s="96" t="s">
        <v>3</v>
      </c>
      <c r="H5" s="23"/>
    </row>
    <row r="6" spans="1:8" ht="18.75" customHeight="1" x14ac:dyDescent="0.25">
      <c r="A6" s="97" t="s">
        <v>72</v>
      </c>
      <c r="B6" s="25" t="s">
        <v>5</v>
      </c>
      <c r="C6" s="26"/>
      <c r="D6" s="27" t="str">
        <f>+[1]yüküm.!D6</f>
        <v>(30/09/2018)</v>
      </c>
      <c r="E6" s="28"/>
      <c r="F6" s="27"/>
      <c r="G6" s="27" t="str">
        <f>+[1]yüküm.!G6</f>
        <v>(31/12/2017)</v>
      </c>
      <c r="H6" s="29"/>
    </row>
    <row r="7" spans="1:8" ht="15" x14ac:dyDescent="0.2">
      <c r="A7" s="10"/>
      <c r="B7" s="98"/>
      <c r="C7" s="99" t="s">
        <v>6</v>
      </c>
      <c r="D7" s="99" t="s">
        <v>7</v>
      </c>
      <c r="E7" s="100" t="s">
        <v>8</v>
      </c>
      <c r="F7" s="100" t="s">
        <v>6</v>
      </c>
      <c r="G7" s="99" t="s">
        <v>7</v>
      </c>
      <c r="H7" s="101" t="s">
        <v>8</v>
      </c>
    </row>
    <row r="8" spans="1:8" s="39" customFormat="1" ht="15" x14ac:dyDescent="0.25">
      <c r="A8" s="102" t="s">
        <v>73</v>
      </c>
      <c r="B8" s="103"/>
      <c r="C8" s="104">
        <f>[1]yüküm.!C8</f>
        <v>112681127</v>
      </c>
      <c r="D8" s="104">
        <f>[1]yüküm.!D8</f>
        <v>78207174</v>
      </c>
      <c r="E8" s="37">
        <f>[1]yüküm.!E8</f>
        <v>190888301</v>
      </c>
      <c r="F8" s="104">
        <f>[1]yüküm.!F8</f>
        <v>0</v>
      </c>
      <c r="G8" s="104">
        <f>[1]yüküm.!G8</f>
        <v>0</v>
      </c>
      <c r="H8" s="105">
        <f>[1]yüküm.!H8</f>
        <v>0</v>
      </c>
    </row>
    <row r="9" spans="1:8" s="39" customFormat="1" ht="15" x14ac:dyDescent="0.25">
      <c r="A9" s="51" t="s">
        <v>74</v>
      </c>
      <c r="B9" s="106"/>
      <c r="C9" s="75">
        <f>[1]yüküm.!C9</f>
        <v>732240</v>
      </c>
      <c r="D9" s="75">
        <f>[1]yüküm.!D9</f>
        <v>46818750</v>
      </c>
      <c r="E9" s="41">
        <f>[1]yüküm.!E9</f>
        <v>47550990</v>
      </c>
      <c r="F9" s="75">
        <f>[1]yüküm.!F9</f>
        <v>0</v>
      </c>
      <c r="G9" s="75">
        <f>[1]yüküm.!G9</f>
        <v>0</v>
      </c>
      <c r="H9" s="43">
        <f>[1]yüküm.!H9</f>
        <v>0</v>
      </c>
    </row>
    <row r="10" spans="1:8" s="39" customFormat="1" ht="15" x14ac:dyDescent="0.25">
      <c r="A10" s="51" t="s">
        <v>75</v>
      </c>
      <c r="B10" s="106"/>
      <c r="C10" s="75">
        <f>[1]yüküm.!C10</f>
        <v>23763612</v>
      </c>
      <c r="D10" s="75">
        <f>[1]yüküm.!D10</f>
        <v>3625242</v>
      </c>
      <c r="E10" s="41">
        <f>[1]yüküm.!E10</f>
        <v>27388854</v>
      </c>
      <c r="F10" s="75">
        <f>[1]yüküm.!F10</f>
        <v>0</v>
      </c>
      <c r="G10" s="75">
        <f>[1]yüküm.!G10</f>
        <v>0</v>
      </c>
      <c r="H10" s="43">
        <f>[1]yüküm.!H10</f>
        <v>0</v>
      </c>
    </row>
    <row r="11" spans="1:8" s="39" customFormat="1" ht="15" x14ac:dyDescent="0.25">
      <c r="A11" s="51" t="s">
        <v>76</v>
      </c>
      <c r="B11" s="106"/>
      <c r="C11" s="41">
        <f>[1]yüküm.!C11</f>
        <v>8321160</v>
      </c>
      <c r="D11" s="41">
        <f>[1]yüküm.!D11</f>
        <v>20210875</v>
      </c>
      <c r="E11" s="41">
        <f>[1]yüküm.!E11</f>
        <v>28532035</v>
      </c>
      <c r="F11" s="41">
        <f>[1]yüküm.!F11</f>
        <v>0</v>
      </c>
      <c r="G11" s="41">
        <f>[1]yüküm.!G11</f>
        <v>0</v>
      </c>
      <c r="H11" s="43">
        <f>[1]yüküm.!H11</f>
        <v>0</v>
      </c>
    </row>
    <row r="12" spans="1:8" x14ac:dyDescent="0.2">
      <c r="A12" s="45" t="s">
        <v>77</v>
      </c>
      <c r="B12" s="107"/>
      <c r="C12" s="46">
        <f>[1]yüküm.!C12</f>
        <v>4286430</v>
      </c>
      <c r="D12" s="46">
        <f>[1]yüküm.!D12</f>
        <v>0</v>
      </c>
      <c r="E12" s="108">
        <f>[1]yüküm.!E12</f>
        <v>4286430</v>
      </c>
      <c r="F12" s="46">
        <f>[1]yüküm.!F12</f>
        <v>0</v>
      </c>
      <c r="G12" s="46">
        <f>[1]yüküm.!G12</f>
        <v>0</v>
      </c>
      <c r="H12" s="48">
        <f>[1]yüküm.!H12</f>
        <v>0</v>
      </c>
    </row>
    <row r="13" spans="1:8" x14ac:dyDescent="0.2">
      <c r="A13" s="45" t="s">
        <v>78</v>
      </c>
      <c r="B13" s="107"/>
      <c r="C13" s="46">
        <f>[1]yüküm.!C13</f>
        <v>0</v>
      </c>
      <c r="D13" s="46">
        <f>[1]yüküm.!D13</f>
        <v>0</v>
      </c>
      <c r="E13" s="108">
        <f>[1]yüküm.!E13</f>
        <v>0</v>
      </c>
      <c r="F13" s="46">
        <f>[1]yüküm.!F13</f>
        <v>0</v>
      </c>
      <c r="G13" s="46">
        <f>[1]yüküm.!G13</f>
        <v>0</v>
      </c>
      <c r="H13" s="109">
        <f>[1]yüküm.!H13</f>
        <v>0</v>
      </c>
    </row>
    <row r="14" spans="1:8" x14ac:dyDescent="0.2">
      <c r="A14" s="45" t="s">
        <v>79</v>
      </c>
      <c r="B14" s="107"/>
      <c r="C14" s="46">
        <f>[1]yüküm.!C14</f>
        <v>4034730</v>
      </c>
      <c r="D14" s="46">
        <f>[1]yüküm.!D14</f>
        <v>20210875</v>
      </c>
      <c r="E14" s="108">
        <f>[1]yüküm.!E14</f>
        <v>24245605</v>
      </c>
      <c r="F14" s="46">
        <f>[1]yüküm.!F14</f>
        <v>0</v>
      </c>
      <c r="G14" s="46">
        <f>[1]yüküm.!G14</f>
        <v>0</v>
      </c>
      <c r="H14" s="109">
        <f>[1]yüküm.!H14</f>
        <v>0</v>
      </c>
    </row>
    <row r="15" spans="1:8" s="39" customFormat="1" ht="15" x14ac:dyDescent="0.25">
      <c r="A15" s="51" t="s">
        <v>80</v>
      </c>
      <c r="B15" s="106"/>
      <c r="C15" s="110">
        <f>[1]yüküm.!C15</f>
        <v>3074</v>
      </c>
      <c r="D15" s="110">
        <f>[1]yüküm.!D15</f>
        <v>0</v>
      </c>
      <c r="E15" s="41">
        <f>[1]yüküm.!E15</f>
        <v>3074</v>
      </c>
      <c r="F15" s="110">
        <f>[1]yüküm.!F15</f>
        <v>0</v>
      </c>
      <c r="G15" s="110">
        <f>[1]yüküm.!G15</f>
        <v>0</v>
      </c>
      <c r="H15" s="111">
        <f>[1]yüküm.!H15</f>
        <v>0</v>
      </c>
    </row>
    <row r="16" spans="1:8" x14ac:dyDescent="0.2">
      <c r="A16" s="45" t="s">
        <v>81</v>
      </c>
      <c r="B16" s="112"/>
      <c r="C16" s="46">
        <f>[1]yüküm.!C16</f>
        <v>0</v>
      </c>
      <c r="D16" s="46">
        <f>[1]yüküm.!D16</f>
        <v>0</v>
      </c>
      <c r="E16" s="108">
        <f>[1]yüküm.!E16</f>
        <v>0</v>
      </c>
      <c r="F16" s="46">
        <f>[1]yüküm.!F16</f>
        <v>0</v>
      </c>
      <c r="G16" s="46">
        <f>[1]yüküm.!G16</f>
        <v>0</v>
      </c>
      <c r="H16" s="109">
        <f>[1]yüküm.!H16</f>
        <v>0</v>
      </c>
    </row>
    <row r="17" spans="1:8" x14ac:dyDescent="0.2">
      <c r="A17" s="45" t="s">
        <v>82</v>
      </c>
      <c r="B17" s="112"/>
      <c r="C17" s="46">
        <f>[1]yüküm.!C17</f>
        <v>3074</v>
      </c>
      <c r="D17" s="46">
        <f>[1]yüküm.!D17</f>
        <v>0</v>
      </c>
      <c r="E17" s="108">
        <f>[1]yüküm.!E17</f>
        <v>3074</v>
      </c>
      <c r="F17" s="46">
        <f>[1]yüküm.!F17</f>
        <v>0</v>
      </c>
      <c r="G17" s="46">
        <f>[1]yüküm.!G17</f>
        <v>0</v>
      </c>
      <c r="H17" s="109">
        <f>[1]yüküm.!H17</f>
        <v>0</v>
      </c>
    </row>
    <row r="18" spans="1:8" s="39" customFormat="1" ht="30" x14ac:dyDescent="0.25">
      <c r="A18" s="59" t="s">
        <v>83</v>
      </c>
      <c r="B18" s="106"/>
      <c r="C18" s="75">
        <f>[1]yüküm.!C18</f>
        <v>0</v>
      </c>
      <c r="D18" s="75">
        <f>[1]yüküm.!D18</f>
        <v>0</v>
      </c>
      <c r="E18" s="41">
        <f>[1]yüküm.!E18</f>
        <v>0</v>
      </c>
      <c r="F18" s="75">
        <f>[1]yüküm.!F18</f>
        <v>0</v>
      </c>
      <c r="G18" s="75">
        <f>[1]yüküm.!G18</f>
        <v>0</v>
      </c>
      <c r="H18" s="111">
        <f>[1]yüküm.!H18</f>
        <v>0</v>
      </c>
    </row>
    <row r="19" spans="1:8" s="39" customFormat="1" ht="15" x14ac:dyDescent="0.25">
      <c r="A19" s="113" t="s">
        <v>84</v>
      </c>
      <c r="B19" s="106"/>
      <c r="C19" s="110">
        <f>[1]yüküm.!C19</f>
        <v>3224613</v>
      </c>
      <c r="D19" s="110">
        <f>[1]yüküm.!D19</f>
        <v>249625</v>
      </c>
      <c r="E19" s="41">
        <f>[1]yüküm.!E19</f>
        <v>3474238</v>
      </c>
      <c r="F19" s="110">
        <f>[1]yüküm.!F19</f>
        <v>0</v>
      </c>
      <c r="G19" s="110">
        <f>[1]yüküm.!G19</f>
        <v>0</v>
      </c>
      <c r="H19" s="111">
        <f>[1]yüküm.!H19</f>
        <v>0</v>
      </c>
    </row>
    <row r="20" spans="1:8" s="39" customFormat="1" ht="29.25" x14ac:dyDescent="0.25">
      <c r="A20" s="114" t="s">
        <v>85</v>
      </c>
      <c r="B20" s="112"/>
      <c r="C20" s="46">
        <f>[1]yüküm.!C20</f>
        <v>3224613</v>
      </c>
      <c r="D20" s="46">
        <f>[1]yüküm.!D20</f>
        <v>249625</v>
      </c>
      <c r="E20" s="108">
        <f>[1]yüküm.!E20</f>
        <v>3474238</v>
      </c>
      <c r="F20" s="46">
        <f>[1]yüküm.!F20</f>
        <v>0</v>
      </c>
      <c r="G20" s="46">
        <f>[1]yüküm.!G20</f>
        <v>0</v>
      </c>
      <c r="H20" s="109">
        <f>[1]yüküm.!H20</f>
        <v>0</v>
      </c>
    </row>
    <row r="21" spans="1:8" s="39" customFormat="1" ht="29.25" x14ac:dyDescent="0.25">
      <c r="A21" s="114" t="s">
        <v>86</v>
      </c>
      <c r="B21" s="112"/>
      <c r="C21" s="46">
        <f>[1]yüküm.!C21</f>
        <v>0</v>
      </c>
      <c r="D21" s="46">
        <f>[1]yüküm.!D21</f>
        <v>0</v>
      </c>
      <c r="E21" s="108">
        <f>[1]yüküm.!E21</f>
        <v>0</v>
      </c>
      <c r="F21" s="46">
        <f>[1]yüküm.!F21</f>
        <v>0</v>
      </c>
      <c r="G21" s="46">
        <f>[1]yüküm.!G21</f>
        <v>0</v>
      </c>
      <c r="H21" s="109">
        <f>[1]yüküm.!H21</f>
        <v>0</v>
      </c>
    </row>
    <row r="22" spans="1:8" s="39" customFormat="1" ht="15" x14ac:dyDescent="0.25">
      <c r="A22" s="59" t="s">
        <v>87</v>
      </c>
      <c r="B22" s="106"/>
      <c r="C22" s="75">
        <f>[1]yüküm.!C22</f>
        <v>0</v>
      </c>
      <c r="D22" s="75">
        <f>[1]yüküm.!D22</f>
        <v>0</v>
      </c>
      <c r="E22" s="41">
        <f>[1]yüküm.!E22</f>
        <v>0</v>
      </c>
      <c r="F22" s="75">
        <f>[1]yüküm.!F22</f>
        <v>0</v>
      </c>
      <c r="G22" s="75">
        <f>[1]yüküm.!G22</f>
        <v>0</v>
      </c>
      <c r="H22" s="43">
        <f>[1]yüküm.!H22</f>
        <v>0</v>
      </c>
    </row>
    <row r="23" spans="1:8" s="39" customFormat="1" ht="15" x14ac:dyDescent="0.25">
      <c r="A23" s="59" t="s">
        <v>88</v>
      </c>
      <c r="B23" s="106"/>
      <c r="C23" s="41">
        <f>[1]yüküm.!C23</f>
        <v>0</v>
      </c>
      <c r="D23" s="41">
        <f>[1]yüküm.!D23</f>
        <v>0</v>
      </c>
      <c r="E23" s="41">
        <f>[1]yüküm.!E23</f>
        <v>0</v>
      </c>
      <c r="F23" s="41">
        <f>[1]yüküm.!F23</f>
        <v>0</v>
      </c>
      <c r="G23" s="41">
        <f>[1]yüküm.!G23</f>
        <v>0</v>
      </c>
      <c r="H23" s="43">
        <f>[1]yüküm.!H23</f>
        <v>0</v>
      </c>
    </row>
    <row r="24" spans="1:8" x14ac:dyDescent="0.2">
      <c r="A24" s="60" t="s">
        <v>89</v>
      </c>
      <c r="B24" s="107"/>
      <c r="C24" s="46">
        <f>[1]yüküm.!C24</f>
        <v>0</v>
      </c>
      <c r="D24" s="46">
        <f>[1]yüküm.!D24</f>
        <v>0</v>
      </c>
      <c r="E24" s="108">
        <f>[1]yüküm.!E24</f>
        <v>0</v>
      </c>
      <c r="F24" s="46">
        <f>[1]yüküm.!F24</f>
        <v>0</v>
      </c>
      <c r="G24" s="46">
        <f>[1]yüküm.!G24</f>
        <v>0</v>
      </c>
      <c r="H24" s="48">
        <f>[1]yüküm.!H24</f>
        <v>0</v>
      </c>
    </row>
    <row r="25" spans="1:8" x14ac:dyDescent="0.2">
      <c r="A25" s="52" t="s">
        <v>90</v>
      </c>
      <c r="B25" s="107"/>
      <c r="C25" s="46">
        <f>[1]yüküm.!C25</f>
        <v>0</v>
      </c>
      <c r="D25" s="46">
        <f>[1]yüküm.!D25</f>
        <v>0</v>
      </c>
      <c r="E25" s="108">
        <f>[1]yüküm.!E25</f>
        <v>0</v>
      </c>
      <c r="F25" s="46">
        <f>[1]yüküm.!F25</f>
        <v>0</v>
      </c>
      <c r="G25" s="46">
        <f>[1]yüküm.!G25</f>
        <v>0</v>
      </c>
      <c r="H25" s="48">
        <f>[1]yüküm.!H25</f>
        <v>0</v>
      </c>
    </row>
    <row r="26" spans="1:8" x14ac:dyDescent="0.2">
      <c r="A26" s="52" t="s">
        <v>91</v>
      </c>
      <c r="B26" s="107"/>
      <c r="C26" s="46">
        <f>[1]yüküm.!C26</f>
        <v>0</v>
      </c>
      <c r="D26" s="46">
        <f>[1]yüküm.!D26</f>
        <v>0</v>
      </c>
      <c r="E26" s="108">
        <f>[1]yüküm.!E26</f>
        <v>0</v>
      </c>
      <c r="F26" s="46">
        <f>[1]yüküm.!F26</f>
        <v>0</v>
      </c>
      <c r="G26" s="46">
        <f>[1]yüküm.!G26</f>
        <v>0</v>
      </c>
      <c r="H26" s="48">
        <f>[1]yüküm.!H26</f>
        <v>0</v>
      </c>
    </row>
    <row r="27" spans="1:8" x14ac:dyDescent="0.2">
      <c r="A27" s="72" t="s">
        <v>92</v>
      </c>
      <c r="B27" s="107"/>
      <c r="C27" s="46">
        <f>[1]yüküm.!C27</f>
        <v>0</v>
      </c>
      <c r="D27" s="46">
        <f>[1]yüküm.!D27</f>
        <v>0</v>
      </c>
      <c r="E27" s="108">
        <f>[1]yüküm.!E27</f>
        <v>0</v>
      </c>
      <c r="F27" s="46">
        <f>[1]yüküm.!F27</f>
        <v>0</v>
      </c>
      <c r="G27" s="46">
        <f>[1]yüküm.!G27</f>
        <v>0</v>
      </c>
      <c r="H27" s="48">
        <f>[1]yüküm.!H27</f>
        <v>0</v>
      </c>
    </row>
    <row r="28" spans="1:8" s="39" customFormat="1" ht="15" x14ac:dyDescent="0.25">
      <c r="A28" s="58" t="s">
        <v>93</v>
      </c>
      <c r="B28" s="106"/>
      <c r="C28" s="41">
        <f>[1]yüküm.!C28</f>
        <v>2056192</v>
      </c>
      <c r="D28" s="41">
        <f>[1]yüküm.!D28</f>
        <v>6013</v>
      </c>
      <c r="E28" s="41">
        <f>[1]yüküm.!E28</f>
        <v>2062205</v>
      </c>
      <c r="F28" s="41">
        <f>[1]yüküm.!F28</f>
        <v>0</v>
      </c>
      <c r="G28" s="41">
        <f>[1]yüküm.!G28</f>
        <v>0</v>
      </c>
      <c r="H28" s="43">
        <f>[1]yüküm.!H28</f>
        <v>0</v>
      </c>
    </row>
    <row r="29" spans="1:8" s="118" customFormat="1" ht="26.25" x14ac:dyDescent="0.2">
      <c r="A29" s="115" t="s">
        <v>94</v>
      </c>
      <c r="B29" s="107"/>
      <c r="C29" s="116">
        <f>[1]yüküm.!C29</f>
        <v>0</v>
      </c>
      <c r="D29" s="117">
        <f>[1]yüküm.!D29</f>
        <v>0</v>
      </c>
      <c r="E29" s="108">
        <f>[1]yüküm.!E29</f>
        <v>0</v>
      </c>
      <c r="F29" s="117">
        <f>[1]yüküm.!F29</f>
        <v>0</v>
      </c>
      <c r="G29" s="117">
        <f>[1]yüküm.!G29</f>
        <v>0</v>
      </c>
      <c r="H29" s="48">
        <f>[1]yüküm.!H29</f>
        <v>0</v>
      </c>
    </row>
    <row r="30" spans="1:8" x14ac:dyDescent="0.2">
      <c r="A30" s="119" t="s">
        <v>95</v>
      </c>
      <c r="B30" s="112"/>
      <c r="C30" s="46">
        <f>[1]yüküm.!C30</f>
        <v>0</v>
      </c>
      <c r="D30" s="46">
        <f>[1]yüküm.!D30</f>
        <v>0</v>
      </c>
      <c r="E30" s="108">
        <f>[1]yüküm.!E30</f>
        <v>0</v>
      </c>
      <c r="F30" s="46">
        <f>[1]yüküm.!F30</f>
        <v>0</v>
      </c>
      <c r="G30" s="46">
        <f>[1]yüküm.!G30</f>
        <v>0</v>
      </c>
      <c r="H30" s="48">
        <f>[1]yüküm.!H30</f>
        <v>0</v>
      </c>
    </row>
    <row r="31" spans="1:8" x14ac:dyDescent="0.2">
      <c r="A31" s="119" t="s">
        <v>96</v>
      </c>
      <c r="B31" s="107"/>
      <c r="C31" s="46">
        <f>[1]yüküm.!C31</f>
        <v>896468</v>
      </c>
      <c r="D31" s="46">
        <f>[1]yüküm.!D31</f>
        <v>0</v>
      </c>
      <c r="E31" s="108">
        <f>[1]yüküm.!E31</f>
        <v>896468</v>
      </c>
      <c r="F31" s="46">
        <f>[1]yüküm.!F31</f>
        <v>0</v>
      </c>
      <c r="G31" s="46">
        <f>[1]yüküm.!G31</f>
        <v>0</v>
      </c>
      <c r="H31" s="48">
        <f>[1]yüküm.!H31</f>
        <v>0</v>
      </c>
    </row>
    <row r="32" spans="1:8" x14ac:dyDescent="0.2">
      <c r="A32" s="72" t="s">
        <v>97</v>
      </c>
      <c r="B32" s="107"/>
      <c r="C32" s="46">
        <f>[1]yüküm.!C32</f>
        <v>0</v>
      </c>
      <c r="D32" s="46">
        <f>[1]yüküm.!D32</f>
        <v>0</v>
      </c>
      <c r="E32" s="108">
        <f>[1]yüküm.!E32</f>
        <v>0</v>
      </c>
      <c r="F32" s="46">
        <f>[1]yüküm.!F32</f>
        <v>0</v>
      </c>
      <c r="G32" s="46">
        <f>[1]yüküm.!G32</f>
        <v>0</v>
      </c>
      <c r="H32" s="48">
        <f>[1]yüküm.!H32</f>
        <v>0</v>
      </c>
    </row>
    <row r="33" spans="1:8" x14ac:dyDescent="0.2">
      <c r="A33" s="72" t="s">
        <v>98</v>
      </c>
      <c r="B33" s="107"/>
      <c r="C33" s="46">
        <f>[1]yüküm.!C33</f>
        <v>1159724</v>
      </c>
      <c r="D33" s="46">
        <f>[1]yüküm.!D33</f>
        <v>6013</v>
      </c>
      <c r="E33" s="108">
        <f>[1]yüküm.!E33</f>
        <v>1165737</v>
      </c>
      <c r="F33" s="46">
        <f>[1]yüküm.!F33</f>
        <v>0</v>
      </c>
      <c r="G33" s="46">
        <f>[1]yüküm.!G33</f>
        <v>0</v>
      </c>
      <c r="H33" s="48">
        <f>[1]yüküm.!H33</f>
        <v>0</v>
      </c>
    </row>
    <row r="34" spans="1:8" s="39" customFormat="1" ht="15" x14ac:dyDescent="0.25">
      <c r="A34" s="58" t="s">
        <v>99</v>
      </c>
      <c r="B34" s="106"/>
      <c r="C34" s="75">
        <f>[1]yüküm.!C34</f>
        <v>472004</v>
      </c>
      <c r="D34" s="75">
        <f>[1]yüküm.!D34</f>
        <v>1380</v>
      </c>
      <c r="E34" s="41">
        <f>[1]yüküm.!E34</f>
        <v>473384</v>
      </c>
      <c r="F34" s="75">
        <f>[1]yüküm.!F34</f>
        <v>0</v>
      </c>
      <c r="G34" s="75">
        <f>[1]yüküm.!G34</f>
        <v>0</v>
      </c>
      <c r="H34" s="43">
        <f>[1]yüküm.!H34</f>
        <v>0</v>
      </c>
    </row>
    <row r="35" spans="1:8" s="39" customFormat="1" ht="15" x14ac:dyDescent="0.25">
      <c r="A35" s="58" t="s">
        <v>100</v>
      </c>
      <c r="B35" s="106"/>
      <c r="C35" s="75">
        <f>[1]yüküm.!C35</f>
        <v>263131</v>
      </c>
      <c r="D35" s="75">
        <f>[1]yüküm.!D35</f>
        <v>21048</v>
      </c>
      <c r="E35" s="41">
        <f>[1]yüküm.!E35</f>
        <v>284179</v>
      </c>
      <c r="F35" s="75">
        <f>[1]yüküm.!F35</f>
        <v>0</v>
      </c>
      <c r="G35" s="75">
        <f>[1]yüküm.!G35</f>
        <v>0</v>
      </c>
      <c r="H35" s="43">
        <f>[1]yüküm.!H35</f>
        <v>0</v>
      </c>
    </row>
    <row r="36" spans="1:8" s="39" customFormat="1" ht="31.5" customHeight="1" x14ac:dyDescent="0.25">
      <c r="A36" s="58" t="s">
        <v>101</v>
      </c>
      <c r="B36" s="106"/>
      <c r="C36" s="110">
        <f>[1]yüküm.!C36</f>
        <v>0</v>
      </c>
      <c r="D36" s="110">
        <f>[1]yüküm.!D36</f>
        <v>0</v>
      </c>
      <c r="E36" s="41">
        <f>[1]yüküm.!E36</f>
        <v>0</v>
      </c>
      <c r="F36" s="110">
        <f>[1]yüküm.!F36</f>
        <v>0</v>
      </c>
      <c r="G36" s="110">
        <f>[1]yüküm.!G36</f>
        <v>0</v>
      </c>
      <c r="H36" s="43">
        <f>[1]yüküm.!H36</f>
        <v>0</v>
      </c>
    </row>
    <row r="37" spans="1:8" x14ac:dyDescent="0.2">
      <c r="A37" s="76" t="s">
        <v>102</v>
      </c>
      <c r="B37" s="112"/>
      <c r="C37" s="46">
        <f>[1]yüküm.!C37</f>
        <v>0</v>
      </c>
      <c r="D37" s="46">
        <f>[1]yüküm.!D37</f>
        <v>0</v>
      </c>
      <c r="E37" s="108">
        <f>[1]yüküm.!E37</f>
        <v>0</v>
      </c>
      <c r="F37" s="46">
        <f>[1]yüküm.!F37</f>
        <v>0</v>
      </c>
      <c r="G37" s="46">
        <f>[1]yüküm.!G37</f>
        <v>0</v>
      </c>
      <c r="H37" s="48">
        <f>[1]yüküm.!H37</f>
        <v>0</v>
      </c>
    </row>
    <row r="38" spans="1:8" x14ac:dyDescent="0.2">
      <c r="A38" s="76" t="s">
        <v>103</v>
      </c>
      <c r="B38" s="112"/>
      <c r="C38" s="46">
        <f>[1]yüküm.!C38</f>
        <v>0</v>
      </c>
      <c r="D38" s="46">
        <f>[1]yüküm.!D38</f>
        <v>0</v>
      </c>
      <c r="E38" s="108">
        <f>[1]yüküm.!E38</f>
        <v>0</v>
      </c>
      <c r="F38" s="46">
        <f>[1]yüküm.!F38</f>
        <v>0</v>
      </c>
      <c r="G38" s="46">
        <f>[1]yüküm.!G38</f>
        <v>0</v>
      </c>
      <c r="H38" s="48">
        <f>[1]yüküm.!H38</f>
        <v>0</v>
      </c>
    </row>
    <row r="39" spans="1:8" s="39" customFormat="1" ht="15" x14ac:dyDescent="0.25">
      <c r="A39" s="71" t="s">
        <v>104</v>
      </c>
      <c r="B39" s="106"/>
      <c r="C39" s="110">
        <f>[1]yüküm.!C39</f>
        <v>5544627</v>
      </c>
      <c r="D39" s="110">
        <f>[1]yüküm.!D39</f>
        <v>8443716</v>
      </c>
      <c r="E39" s="41">
        <f>[1]yüküm.!E39</f>
        <v>13988343</v>
      </c>
      <c r="F39" s="110">
        <f>[1]yüküm.!F39</f>
        <v>0</v>
      </c>
      <c r="G39" s="110">
        <f>[1]yüküm.!G39</f>
        <v>0</v>
      </c>
      <c r="H39" s="43">
        <f>[1]yüküm.!H39</f>
        <v>0</v>
      </c>
    </row>
    <row r="40" spans="1:8" x14ac:dyDescent="0.2">
      <c r="A40" s="76" t="s">
        <v>105</v>
      </c>
      <c r="B40" s="112"/>
      <c r="C40" s="46">
        <f>[1]yüküm.!C40</f>
        <v>0</v>
      </c>
      <c r="D40" s="46">
        <f>[1]yüküm.!D40</f>
        <v>0</v>
      </c>
      <c r="E40" s="108">
        <f>[1]yüküm.!E40</f>
        <v>0</v>
      </c>
      <c r="F40" s="46">
        <f>[1]yüküm.!F40</f>
        <v>0</v>
      </c>
      <c r="G40" s="46">
        <f>[1]yüküm.!G40</f>
        <v>0</v>
      </c>
      <c r="H40" s="48">
        <f>[1]yüküm.!H40</f>
        <v>0</v>
      </c>
    </row>
    <row r="41" spans="1:8" x14ac:dyDescent="0.2">
      <c r="A41" s="76" t="s">
        <v>106</v>
      </c>
      <c r="B41" s="112"/>
      <c r="C41" s="46">
        <f>[1]yüküm.!C41</f>
        <v>5544627</v>
      </c>
      <c r="D41" s="46">
        <f>[1]yüküm.!D41</f>
        <v>8443716</v>
      </c>
      <c r="E41" s="108">
        <f>[1]yüküm.!E41</f>
        <v>13988343</v>
      </c>
      <c r="F41" s="46">
        <f>[1]yüküm.!F41</f>
        <v>0</v>
      </c>
      <c r="G41" s="46">
        <f>[1]yüküm.!G41</f>
        <v>0</v>
      </c>
      <c r="H41" s="48">
        <f>[1]yüküm.!H41</f>
        <v>0</v>
      </c>
    </row>
    <row r="42" spans="1:8" s="39" customFormat="1" ht="15" x14ac:dyDescent="0.25">
      <c r="A42" s="73" t="s">
        <v>107</v>
      </c>
      <c r="B42" s="106"/>
      <c r="C42" s="75">
        <f>[1]yüküm.!C42</f>
        <v>7805483</v>
      </c>
      <c r="D42" s="75">
        <f>[1]yüküm.!D42</f>
        <v>4266907</v>
      </c>
      <c r="E42" s="41">
        <f>[1]yüküm.!E42</f>
        <v>12072390</v>
      </c>
      <c r="F42" s="75">
        <f>[1]yüküm.!F42</f>
        <v>0</v>
      </c>
      <c r="G42" s="75">
        <f>[1]yüküm.!G42</f>
        <v>0</v>
      </c>
      <c r="H42" s="43">
        <f>[1]yüküm.!H42</f>
        <v>0</v>
      </c>
    </row>
    <row r="43" spans="1:8" s="39" customFormat="1" ht="15" x14ac:dyDescent="0.25">
      <c r="A43" s="74" t="s">
        <v>108</v>
      </c>
      <c r="B43" s="106"/>
      <c r="C43" s="41">
        <f>[1]yüküm.!C43</f>
        <v>26614700</v>
      </c>
      <c r="D43" s="41">
        <f>[1]yüküm.!D43</f>
        <v>77736</v>
      </c>
      <c r="E43" s="41">
        <f>[1]yüküm.!E43</f>
        <v>26692436</v>
      </c>
      <c r="F43" s="41">
        <f>[1]yüküm.!F43</f>
        <v>0</v>
      </c>
      <c r="G43" s="41">
        <f>[1]yüküm.!G43</f>
        <v>0</v>
      </c>
      <c r="H43" s="43">
        <f>[1]yüküm.!H43</f>
        <v>0</v>
      </c>
    </row>
    <row r="44" spans="1:8" s="39" customFormat="1" ht="15" x14ac:dyDescent="0.25">
      <c r="A44" s="73" t="s">
        <v>109</v>
      </c>
      <c r="B44" s="120"/>
      <c r="C44" s="75">
        <f>[1]yüküm.!C44</f>
        <v>2500000</v>
      </c>
      <c r="D44" s="75">
        <f>[1]yüküm.!D44</f>
        <v>0</v>
      </c>
      <c r="E44" s="41">
        <f>[1]yüküm.!E44</f>
        <v>2500000</v>
      </c>
      <c r="F44" s="75">
        <f>[1]yüküm.!F44</f>
        <v>0</v>
      </c>
      <c r="G44" s="75">
        <f>[1]yüküm.!G44</f>
        <v>0</v>
      </c>
      <c r="H44" s="43">
        <f>[1]yüküm.!H44</f>
        <v>0</v>
      </c>
    </row>
    <row r="45" spans="1:8" s="39" customFormat="1" ht="15" x14ac:dyDescent="0.25">
      <c r="A45" s="73" t="s">
        <v>110</v>
      </c>
      <c r="B45" s="121"/>
      <c r="C45" s="41">
        <f>[1]yüküm.!C45</f>
        <v>815741</v>
      </c>
      <c r="D45" s="41">
        <f>[1]yüküm.!D45</f>
        <v>0</v>
      </c>
      <c r="E45" s="41">
        <f>[1]yüküm.!E45</f>
        <v>815741</v>
      </c>
      <c r="F45" s="41">
        <f>[1]yüküm.!F45</f>
        <v>0</v>
      </c>
      <c r="G45" s="41">
        <f>[1]yüküm.!G45</f>
        <v>0</v>
      </c>
      <c r="H45" s="43">
        <f>[1]yüküm.!H45</f>
        <v>0</v>
      </c>
    </row>
    <row r="46" spans="1:8" x14ac:dyDescent="0.2">
      <c r="A46" s="10" t="s">
        <v>111</v>
      </c>
      <c r="B46" s="122"/>
      <c r="C46" s="46">
        <f>[1]yüküm.!C46</f>
        <v>723918</v>
      </c>
      <c r="D46" s="46">
        <f>[1]yüküm.!D46</f>
        <v>0</v>
      </c>
      <c r="E46" s="108">
        <f>[1]yüküm.!E46</f>
        <v>723918</v>
      </c>
      <c r="F46" s="46">
        <f>[1]yüküm.!F46</f>
        <v>0</v>
      </c>
      <c r="G46" s="46">
        <f>[1]yüküm.!G46</f>
        <v>0</v>
      </c>
      <c r="H46" s="48">
        <f>[1]yüküm.!H46</f>
        <v>0</v>
      </c>
    </row>
    <row r="47" spans="1:8" x14ac:dyDescent="0.2">
      <c r="A47" s="10" t="s">
        <v>112</v>
      </c>
      <c r="B47" s="123"/>
      <c r="C47" s="46">
        <f>[1]yüküm.!C47</f>
        <v>0</v>
      </c>
      <c r="D47" s="46">
        <f>[1]yüküm.!D47</f>
        <v>0</v>
      </c>
      <c r="E47" s="108">
        <f>[1]yüküm.!E47</f>
        <v>0</v>
      </c>
      <c r="F47" s="46">
        <f>[1]yüküm.!F47</f>
        <v>0</v>
      </c>
      <c r="G47" s="46">
        <f>[1]yüküm.!G47</f>
        <v>0</v>
      </c>
      <c r="H47" s="48">
        <f>[1]yüküm.!H47</f>
        <v>0</v>
      </c>
    </row>
    <row r="48" spans="1:8" x14ac:dyDescent="0.2">
      <c r="A48" s="10" t="s">
        <v>113</v>
      </c>
      <c r="B48" s="122"/>
      <c r="C48" s="46">
        <f>[1]yüküm.!C48</f>
        <v>91823</v>
      </c>
      <c r="D48" s="46">
        <f>[1]yüküm.!D48</f>
        <v>0</v>
      </c>
      <c r="E48" s="108">
        <f>[1]yüküm.!E48</f>
        <v>91823</v>
      </c>
      <c r="F48" s="46">
        <f>[1]yüküm.!F48</f>
        <v>0</v>
      </c>
      <c r="G48" s="46">
        <f>[1]yüküm.!G48</f>
        <v>0</v>
      </c>
      <c r="H48" s="48">
        <f>[1]yüküm.!H48</f>
        <v>0</v>
      </c>
    </row>
    <row r="49" spans="1:8" s="39" customFormat="1" ht="16.5" customHeight="1" x14ac:dyDescent="0.25">
      <c r="A49" s="71" t="s">
        <v>114</v>
      </c>
      <c r="B49" s="121"/>
      <c r="C49" s="75">
        <f>[1]yüküm.!C49</f>
        <v>2008516</v>
      </c>
      <c r="D49" s="75">
        <f>[1]yüküm.!D49</f>
        <v>83262</v>
      </c>
      <c r="E49" s="41">
        <f>[1]yüküm.!E49</f>
        <v>2091778</v>
      </c>
      <c r="F49" s="75">
        <f>[1]yüküm.!F49</f>
        <v>0</v>
      </c>
      <c r="G49" s="75">
        <f>[1]yüküm.!G49</f>
        <v>0</v>
      </c>
      <c r="H49" s="43">
        <f>[1]yüküm.!H49</f>
        <v>0</v>
      </c>
    </row>
    <row r="50" spans="1:8" s="39" customFormat="1" ht="30" x14ac:dyDescent="0.25">
      <c r="A50" s="71" t="s">
        <v>115</v>
      </c>
      <c r="B50" s="121"/>
      <c r="C50" s="75">
        <f>[1]yüküm.!C50</f>
        <v>-255255</v>
      </c>
      <c r="D50" s="75">
        <f>[1]yüküm.!D50</f>
        <v>-5526</v>
      </c>
      <c r="E50" s="41">
        <f>[1]yüküm.!E50</f>
        <v>-260781</v>
      </c>
      <c r="F50" s="75">
        <f>[1]yüküm.!F50</f>
        <v>0</v>
      </c>
      <c r="G50" s="75">
        <f>[1]yüküm.!G50</f>
        <v>0</v>
      </c>
      <c r="H50" s="43">
        <f>[1]yüküm.!H50</f>
        <v>0</v>
      </c>
    </row>
    <row r="51" spans="1:8" s="39" customFormat="1" ht="15" x14ac:dyDescent="0.25">
      <c r="A51" s="73" t="s">
        <v>116</v>
      </c>
      <c r="B51" s="121"/>
      <c r="C51" s="41">
        <f>[1]yüküm.!C51</f>
        <v>17864763</v>
      </c>
      <c r="D51" s="41">
        <f>[1]yüküm.!D51</f>
        <v>0</v>
      </c>
      <c r="E51" s="41">
        <f>[1]yüküm.!E51</f>
        <v>17864763</v>
      </c>
      <c r="F51" s="41">
        <f>[1]yüküm.!F51</f>
        <v>0</v>
      </c>
      <c r="G51" s="41">
        <f>[1]yüküm.!G51</f>
        <v>0</v>
      </c>
      <c r="H51" s="43">
        <f>[1]yüküm.!H51</f>
        <v>0</v>
      </c>
    </row>
    <row r="52" spans="1:8" x14ac:dyDescent="0.2">
      <c r="A52" s="10" t="s">
        <v>117</v>
      </c>
      <c r="B52" s="122"/>
      <c r="C52" s="46">
        <f>[1]yüküm.!C52</f>
        <v>2007670</v>
      </c>
      <c r="D52" s="46">
        <f>[1]yüküm.!D52</f>
        <v>0</v>
      </c>
      <c r="E52" s="108">
        <f>[1]yüküm.!E52</f>
        <v>2007670</v>
      </c>
      <c r="F52" s="46">
        <f>[1]yüküm.!F52</f>
        <v>0</v>
      </c>
      <c r="G52" s="46">
        <f>[1]yüküm.!G52</f>
        <v>0</v>
      </c>
      <c r="H52" s="48">
        <f>[1]yüküm.!H52</f>
        <v>0</v>
      </c>
    </row>
    <row r="53" spans="1:8" x14ac:dyDescent="0.2">
      <c r="A53" s="10" t="s">
        <v>118</v>
      </c>
      <c r="B53" s="123"/>
      <c r="C53" s="46">
        <f>[1]yüküm.!C53</f>
        <v>0</v>
      </c>
      <c r="D53" s="46">
        <f>[1]yüküm.!D53</f>
        <v>0</v>
      </c>
      <c r="E53" s="108">
        <f>[1]yüküm.!E53</f>
        <v>0</v>
      </c>
      <c r="F53" s="46">
        <f>[1]yüküm.!F53</f>
        <v>0</v>
      </c>
      <c r="G53" s="46">
        <f>[1]yüküm.!G53</f>
        <v>0</v>
      </c>
      <c r="H53" s="48">
        <f>[1]yüküm.!H53</f>
        <v>0</v>
      </c>
    </row>
    <row r="54" spans="1:8" x14ac:dyDescent="0.2">
      <c r="A54" s="10" t="s">
        <v>119</v>
      </c>
      <c r="B54" s="122"/>
      <c r="C54" s="46">
        <f>[1]yüküm.!C54</f>
        <v>15406693</v>
      </c>
      <c r="D54" s="46">
        <f>[1]yüküm.!D54</f>
        <v>0</v>
      </c>
      <c r="E54" s="108">
        <f>[1]yüküm.!E54</f>
        <v>15406693</v>
      </c>
      <c r="F54" s="46">
        <f>[1]yüküm.!F54</f>
        <v>0</v>
      </c>
      <c r="G54" s="46">
        <f>[1]yüküm.!G54</f>
        <v>0</v>
      </c>
      <c r="H54" s="48">
        <f>[1]yüküm.!H54</f>
        <v>0</v>
      </c>
    </row>
    <row r="55" spans="1:8" x14ac:dyDescent="0.2">
      <c r="A55" s="10" t="s">
        <v>120</v>
      </c>
      <c r="B55" s="123"/>
      <c r="C55" s="46">
        <f>[1]yüküm.!C55</f>
        <v>450400</v>
      </c>
      <c r="D55" s="46">
        <f>[1]yüküm.!D55</f>
        <v>0</v>
      </c>
      <c r="E55" s="108">
        <f>[1]yüküm.!E55</f>
        <v>450400</v>
      </c>
      <c r="F55" s="46">
        <f>[1]yüküm.!F55</f>
        <v>0</v>
      </c>
      <c r="G55" s="46">
        <f>[1]yüküm.!G55</f>
        <v>0</v>
      </c>
      <c r="H55" s="48">
        <f>[1]yüküm.!H55</f>
        <v>0</v>
      </c>
    </row>
    <row r="56" spans="1:8" s="39" customFormat="1" ht="15" x14ac:dyDescent="0.25">
      <c r="A56" s="73" t="s">
        <v>121</v>
      </c>
      <c r="B56" s="120"/>
      <c r="C56" s="41">
        <f>[1]yüküm.!C56</f>
        <v>3680935</v>
      </c>
      <c r="D56" s="42">
        <f>[1]yüküm.!D56</f>
        <v>0</v>
      </c>
      <c r="E56" s="41">
        <f>[1]yüküm.!E56</f>
        <v>3680935</v>
      </c>
      <c r="F56" s="41">
        <f>[1]yüküm.!F56</f>
        <v>0</v>
      </c>
      <c r="G56" s="42">
        <f>[1]yüküm.!G56</f>
        <v>0</v>
      </c>
      <c r="H56" s="43">
        <f>[1]yüküm.!H56</f>
        <v>0</v>
      </c>
    </row>
    <row r="57" spans="1:8" x14ac:dyDescent="0.2">
      <c r="A57" s="76" t="s">
        <v>122</v>
      </c>
      <c r="B57" s="122"/>
      <c r="C57" s="46">
        <f>[1]yüküm.!C57</f>
        <v>570816</v>
      </c>
      <c r="D57" s="124">
        <f>[1]yüküm.!D57</f>
        <v>0</v>
      </c>
      <c r="E57" s="108">
        <f>[1]yüküm.!E57</f>
        <v>570816</v>
      </c>
      <c r="F57" s="46">
        <f>[1]yüküm.!F57</f>
        <v>0</v>
      </c>
      <c r="G57" s="124">
        <f>[1]yüküm.!G57</f>
        <v>0</v>
      </c>
      <c r="H57" s="48">
        <f>[1]yüküm.!H57</f>
        <v>0</v>
      </c>
    </row>
    <row r="58" spans="1:8" x14ac:dyDescent="0.2">
      <c r="A58" s="76" t="s">
        <v>123</v>
      </c>
      <c r="B58" s="122"/>
      <c r="C58" s="46">
        <f>[1]yüküm.!C58</f>
        <v>3110119</v>
      </c>
      <c r="D58" s="124">
        <f>[1]yüküm.!D58</f>
        <v>0</v>
      </c>
      <c r="E58" s="108">
        <f>[1]yüküm.!E58</f>
        <v>3110119</v>
      </c>
      <c r="F58" s="46">
        <f>[1]yüküm.!F58</f>
        <v>0</v>
      </c>
      <c r="G58" s="124">
        <f>[1]yüküm.!G58</f>
        <v>0</v>
      </c>
      <c r="H58" s="48">
        <f>[1]yüküm.!H58</f>
        <v>0</v>
      </c>
    </row>
    <row r="59" spans="1:8" x14ac:dyDescent="0.2">
      <c r="A59" s="76"/>
      <c r="B59" s="123"/>
      <c r="C59" s="108"/>
      <c r="D59" s="19"/>
      <c r="E59" s="108"/>
      <c r="F59" s="108"/>
      <c r="G59" s="19"/>
      <c r="H59" s="48"/>
    </row>
    <row r="60" spans="1:8" s="39" customFormat="1" ht="15" x14ac:dyDescent="0.25">
      <c r="A60" s="79" t="s">
        <v>124</v>
      </c>
      <c r="B60" s="125"/>
      <c r="C60" s="126">
        <f>[1]yüküm.!C60</f>
        <v>191481963</v>
      </c>
      <c r="D60" s="126">
        <f>[1]yüküm.!D60</f>
        <v>161928466</v>
      </c>
      <c r="E60" s="126">
        <f>[1]yüküm.!E60</f>
        <v>353410429</v>
      </c>
      <c r="F60" s="126">
        <f>[1]yüküm.!F60</f>
        <v>0</v>
      </c>
      <c r="G60" s="126">
        <f>[1]yüküm.!G60</f>
        <v>0</v>
      </c>
      <c r="H60" s="83">
        <f>[1]yüküm.!H60</f>
        <v>0</v>
      </c>
    </row>
    <row r="61" spans="1:8" x14ac:dyDescent="0.2">
      <c r="A61" s="127"/>
      <c r="B61" s="128"/>
      <c r="C61" s="85"/>
    </row>
    <row r="62" spans="1:8" x14ac:dyDescent="0.2">
      <c r="A62" s="129"/>
      <c r="B62" s="130"/>
      <c r="C62" s="85"/>
    </row>
    <row r="63" spans="1:8" x14ac:dyDescent="0.2">
      <c r="A63" s="131"/>
      <c r="B63" s="130"/>
      <c r="C63" s="85"/>
    </row>
    <row r="64" spans="1:8" s="39" customFormat="1" ht="15" x14ac:dyDescent="0.25">
      <c r="A64" s="132"/>
      <c r="B64" s="133"/>
      <c r="C64" s="85"/>
      <c r="D64" s="85"/>
      <c r="E64" s="5"/>
      <c r="F64" s="5"/>
      <c r="G64" s="5"/>
      <c r="H64" s="5"/>
    </row>
    <row r="65" spans="1:13" s="39" customFormat="1" ht="15" x14ac:dyDescent="0.25">
      <c r="A65" s="132"/>
      <c r="B65" s="133"/>
      <c r="C65" s="85"/>
      <c r="D65" s="85"/>
      <c r="E65" s="5"/>
      <c r="F65" s="5"/>
      <c r="G65" s="5"/>
      <c r="H65" s="5"/>
    </row>
    <row r="66" spans="1:13" s="39" customFormat="1" ht="15" x14ac:dyDescent="0.25">
      <c r="A66" s="132"/>
      <c r="B66" s="133"/>
      <c r="C66" s="5"/>
      <c r="D66" s="85"/>
      <c r="E66" s="5"/>
      <c r="F66" s="5"/>
      <c r="G66" s="5"/>
      <c r="H66" s="5"/>
    </row>
    <row r="67" spans="1:13" s="39" customFormat="1" ht="15" x14ac:dyDescent="0.25">
      <c r="A67" s="134"/>
      <c r="B67" s="133"/>
      <c r="C67" s="5"/>
      <c r="D67" s="85"/>
      <c r="E67" s="5"/>
      <c r="F67" s="5"/>
      <c r="G67" s="5"/>
      <c r="H67" s="5"/>
    </row>
    <row r="68" spans="1:13" s="39" customFormat="1" ht="15" x14ac:dyDescent="0.25">
      <c r="A68" s="134"/>
      <c r="B68" s="133"/>
      <c r="C68" s="5"/>
      <c r="D68" s="85"/>
      <c r="E68" s="5"/>
      <c r="F68" s="5"/>
      <c r="G68" s="5"/>
      <c r="H68" s="5"/>
      <c r="I68" s="134"/>
      <c r="J68" s="134"/>
      <c r="K68" s="134"/>
      <c r="L68" s="134"/>
      <c r="M68" s="134"/>
    </row>
    <row r="69" spans="1:13" s="39" customFormat="1" ht="15" x14ac:dyDescent="0.25">
      <c r="A69" s="134"/>
      <c r="B69" s="133"/>
      <c r="C69" s="5"/>
      <c r="D69" s="85"/>
      <c r="E69" s="5"/>
      <c r="F69" s="5"/>
      <c r="G69" s="5"/>
      <c r="H69" s="5"/>
      <c r="I69" s="134"/>
      <c r="J69" s="134"/>
      <c r="K69" s="134"/>
      <c r="L69" s="134"/>
      <c r="M69" s="134"/>
    </row>
    <row r="70" spans="1:13" s="39" customFormat="1" ht="15" x14ac:dyDescent="0.25">
      <c r="A70" s="132"/>
      <c r="B70" s="133"/>
      <c r="C70" s="5"/>
      <c r="D70" s="85"/>
      <c r="E70" s="5"/>
      <c r="F70" s="5"/>
      <c r="G70" s="5"/>
      <c r="H70" s="5"/>
      <c r="I70" s="134"/>
      <c r="J70" s="134"/>
      <c r="K70" s="134"/>
      <c r="L70" s="134"/>
      <c r="M70" s="134"/>
    </row>
    <row r="71" spans="1:13" s="39" customFormat="1" ht="15" x14ac:dyDescent="0.25">
      <c r="A71" s="134"/>
      <c r="B71" s="130"/>
      <c r="C71" s="5"/>
      <c r="D71" s="85"/>
      <c r="E71" s="5"/>
      <c r="F71" s="5"/>
      <c r="G71" s="5"/>
      <c r="H71" s="5"/>
      <c r="I71" s="134"/>
      <c r="J71" s="134"/>
      <c r="K71" s="134"/>
      <c r="L71" s="134"/>
      <c r="M71" s="134"/>
    </row>
    <row r="72" spans="1:13" x14ac:dyDescent="0.2">
      <c r="A72" s="85"/>
      <c r="B72" s="130"/>
      <c r="I72" s="85"/>
      <c r="J72" s="85"/>
      <c r="K72" s="85"/>
      <c r="L72" s="85"/>
      <c r="M72" s="85"/>
    </row>
    <row r="73" spans="1:13" x14ac:dyDescent="0.2">
      <c r="A73" s="85"/>
      <c r="B73" s="130"/>
      <c r="I73" s="85"/>
      <c r="J73" s="85"/>
      <c r="K73" s="85"/>
      <c r="L73" s="85"/>
      <c r="M73" s="85"/>
    </row>
    <row r="74" spans="1:13" s="39" customFormat="1" ht="15" x14ac:dyDescent="0.25">
      <c r="A74" s="134"/>
      <c r="B74" s="130"/>
      <c r="C74" s="5"/>
      <c r="D74" s="85"/>
      <c r="E74" s="5"/>
      <c r="F74" s="5"/>
      <c r="G74" s="5"/>
      <c r="H74" s="5"/>
      <c r="I74" s="134"/>
      <c r="J74" s="134"/>
      <c r="K74" s="134"/>
      <c r="L74" s="134"/>
      <c r="M74" s="134"/>
    </row>
    <row r="75" spans="1:13" x14ac:dyDescent="0.2">
      <c r="A75" s="85"/>
      <c r="B75" s="130"/>
      <c r="I75" s="85"/>
      <c r="J75" s="85"/>
      <c r="K75" s="85"/>
      <c r="L75" s="85"/>
      <c r="M75" s="85"/>
    </row>
    <row r="76" spans="1:13" x14ac:dyDescent="0.2">
      <c r="A76" s="85"/>
      <c r="B76" s="130"/>
      <c r="I76" s="85"/>
      <c r="J76" s="85"/>
      <c r="K76" s="85"/>
      <c r="L76" s="85"/>
      <c r="M76" s="85"/>
    </row>
    <row r="77" spans="1:13" ht="15.75" customHeight="1" x14ac:dyDescent="0.2">
      <c r="A77" s="85"/>
      <c r="B77" s="130"/>
      <c r="I77" s="85"/>
      <c r="J77" s="85"/>
      <c r="K77" s="85"/>
      <c r="L77" s="85"/>
      <c r="M77" s="85"/>
    </row>
    <row r="78" spans="1:13" x14ac:dyDescent="0.2">
      <c r="A78" s="85"/>
      <c r="B78" s="130"/>
      <c r="I78" s="85"/>
      <c r="J78" s="85"/>
      <c r="K78" s="85"/>
      <c r="L78" s="85"/>
      <c r="M78" s="85"/>
    </row>
    <row r="79" spans="1:13" x14ac:dyDescent="0.2">
      <c r="A79" s="84"/>
      <c r="B79" s="130"/>
      <c r="I79" s="85"/>
      <c r="J79" s="85"/>
      <c r="K79" s="85"/>
      <c r="L79" s="85"/>
      <c r="M79" s="85"/>
    </row>
    <row r="80" spans="1:13" x14ac:dyDescent="0.2">
      <c r="A80" s="84"/>
      <c r="B80" s="130"/>
    </row>
    <row r="81" spans="1:2" x14ac:dyDescent="0.2">
      <c r="A81" s="84"/>
      <c r="B81" s="130"/>
    </row>
    <row r="82" spans="1:2" x14ac:dyDescent="0.2">
      <c r="A82" s="84"/>
      <c r="B82" s="130"/>
    </row>
    <row r="83" spans="1:2" x14ac:dyDescent="0.2">
      <c r="A83" s="135"/>
      <c r="B83" s="133"/>
    </row>
    <row r="84" spans="1:2" x14ac:dyDescent="0.2">
      <c r="A84" s="84"/>
      <c r="B84" s="130"/>
    </row>
    <row r="85" spans="1:2" x14ac:dyDescent="0.2">
      <c r="A85" s="84"/>
      <c r="B85" s="130"/>
    </row>
    <row r="86" spans="1:2" x14ac:dyDescent="0.2">
      <c r="A86" s="84"/>
      <c r="B86" s="130"/>
    </row>
    <row r="988" spans="1:5" x14ac:dyDescent="0.2">
      <c r="A988" s="85"/>
      <c r="B988" s="130"/>
      <c r="C988" s="85"/>
    </row>
    <row r="989" spans="1:5" x14ac:dyDescent="0.2">
      <c r="A989" s="85"/>
      <c r="B989" s="130"/>
      <c r="C989" s="85"/>
    </row>
    <row r="990" spans="1:5" x14ac:dyDescent="0.2">
      <c r="A990" s="85"/>
      <c r="B990" s="130"/>
      <c r="C990" s="85"/>
    </row>
    <row r="991" spans="1:5" x14ac:dyDescent="0.2">
      <c r="A991" s="136"/>
      <c r="B991" s="137"/>
      <c r="C991" s="137"/>
      <c r="D991" s="137"/>
      <c r="E991" s="137"/>
    </row>
    <row r="992" spans="1:5" x14ac:dyDescent="0.2">
      <c r="A992" s="85"/>
      <c r="B992" s="138"/>
      <c r="C992" s="138"/>
      <c r="E992" s="85"/>
    </row>
    <row r="993" spans="1:3" x14ac:dyDescent="0.2">
      <c r="A993" s="85"/>
      <c r="B993" s="138"/>
      <c r="C993" s="138"/>
    </row>
    <row r="994" spans="1:3" x14ac:dyDescent="0.2">
      <c r="A994" s="85"/>
      <c r="B994" s="130"/>
      <c r="C994" s="85"/>
    </row>
    <row r="995" spans="1:3" x14ac:dyDescent="0.2">
      <c r="A995" s="85"/>
      <c r="B995" s="130"/>
      <c r="C995" s="85"/>
    </row>
    <row r="996" spans="1:3" x14ac:dyDescent="0.2">
      <c r="A996" s="85"/>
      <c r="B996" s="130"/>
      <c r="C996" s="85"/>
    </row>
    <row r="997" spans="1:3" x14ac:dyDescent="0.2">
      <c r="A997" s="85"/>
      <c r="B997" s="130"/>
      <c r="C997" s="85"/>
    </row>
    <row r="998" spans="1:3" x14ac:dyDescent="0.2">
      <c r="A998" s="85"/>
      <c r="B998" s="130"/>
      <c r="C998" s="85"/>
    </row>
    <row r="999" spans="1:3" x14ac:dyDescent="0.2">
      <c r="A999" s="85"/>
      <c r="B999" s="130"/>
      <c r="C999" s="85"/>
    </row>
  </sheetData>
  <sheetProtection password="CF27" sheet="1"/>
  <mergeCells count="1">
    <mergeCell ref="C4:H4"/>
  </mergeCells>
  <conditionalFormatting sqref="B992:C993">
    <cfRule type="cellIs" dxfId="1" priority="1" stopIfTrue="1" operator="equal">
      <formula>"Tutmuyor"</formula>
    </cfRule>
  </conditionalFormatting>
  <printOptions horizontalCentered="1" verticalCentered="1"/>
  <pageMargins left="0.49" right="0.49" top="0.71" bottom="0.6" header="0.35433070866141703" footer="0.35433070866141703"/>
  <pageSetup paperSize="9" scale="60" orientation="portrait" r:id="rId1"/>
  <headerFooter alignWithMargins="0">
    <oddHeader>&amp;R&amp;"Times New Roman,Normal"&amp;12Appendix 1-A</oddHeader>
    <oddFooter>&amp;C&amp;"Times New Roman,Normal"&amp;12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2"/>
  <sheetViews>
    <sheetView view="pageBreakPreview" zoomScale="80" zoomScaleNormal="80" zoomScaleSheetLayoutView="80" workbookViewId="0">
      <pane xSplit="1" ySplit="5" topLeftCell="B72" activePane="bottomRight" state="frozen"/>
      <selection activeCell="B8" sqref="B8"/>
      <selection pane="topRight" activeCell="B8" sqref="B8"/>
      <selection pane="bottomLeft" activeCell="B8" sqref="B8"/>
      <selection pane="bottomRight" activeCell="B8" sqref="B8"/>
    </sheetView>
  </sheetViews>
  <sheetFormatPr defaultRowHeight="14.25" x14ac:dyDescent="0.2"/>
  <cols>
    <col min="1" max="1" width="64.42578125" style="144" customWidth="1"/>
    <col min="2" max="2" width="6" style="144" customWidth="1"/>
    <col min="3" max="4" width="16.85546875" style="144" customWidth="1"/>
    <col min="5" max="5" width="17.42578125" style="144" customWidth="1"/>
    <col min="6" max="8" width="16.85546875" style="144" customWidth="1"/>
    <col min="9" max="16384" width="9.140625" style="144"/>
  </cols>
  <sheetData>
    <row r="1" spans="1:25" ht="19.5" customHeight="1" x14ac:dyDescent="0.25">
      <c r="A1" s="140" t="s">
        <v>125</v>
      </c>
      <c r="B1" s="141"/>
      <c r="C1" s="142"/>
      <c r="D1" s="142"/>
      <c r="E1" s="142"/>
      <c r="F1" s="142"/>
      <c r="G1" s="142"/>
      <c r="H1" s="143"/>
    </row>
    <row r="2" spans="1:25" ht="16.5" customHeight="1" x14ac:dyDescent="0.2">
      <c r="A2" s="145"/>
      <c r="B2" s="146"/>
      <c r="C2" s="93" t="str">
        <f>assets!C4</f>
        <v>THOUSAND TURKISH LIRA</v>
      </c>
      <c r="D2" s="94"/>
      <c r="E2" s="94"/>
      <c r="F2" s="94"/>
      <c r="G2" s="94"/>
      <c r="H2" s="95"/>
    </row>
    <row r="3" spans="1:25" x14ac:dyDescent="0.2">
      <c r="A3" s="147"/>
      <c r="B3" s="148"/>
      <c r="C3" s="20"/>
      <c r="D3" s="20" t="s">
        <v>2</v>
      </c>
      <c r="E3" s="22"/>
      <c r="F3" s="21"/>
      <c r="G3" s="21" t="s">
        <v>3</v>
      </c>
      <c r="H3" s="23"/>
    </row>
    <row r="4" spans="1:25" ht="15" x14ac:dyDescent="0.25">
      <c r="A4" s="149"/>
      <c r="B4" s="150" t="s">
        <v>5</v>
      </c>
      <c r="C4" s="26"/>
      <c r="D4" s="27" t="str">
        <f>[1]nazım!D4</f>
        <v>(30/09/2018)</v>
      </c>
      <c r="E4" s="28"/>
      <c r="F4" s="27"/>
      <c r="G4" s="27" t="str">
        <f>[1]nazım!G4</f>
        <v>(31/12/2017)</v>
      </c>
      <c r="H4" s="29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</row>
    <row r="5" spans="1:25" ht="18.75" customHeight="1" x14ac:dyDescent="0.25">
      <c r="A5" s="152"/>
      <c r="B5" s="153"/>
      <c r="C5" s="99" t="s">
        <v>6</v>
      </c>
      <c r="D5" s="99" t="s">
        <v>7</v>
      </c>
      <c r="E5" s="100" t="s">
        <v>8</v>
      </c>
      <c r="F5" s="100" t="s">
        <v>6</v>
      </c>
      <c r="G5" s="99" t="s">
        <v>7</v>
      </c>
      <c r="H5" s="101" t="s">
        <v>8</v>
      </c>
    </row>
    <row r="6" spans="1:25" s="159" customFormat="1" ht="15" x14ac:dyDescent="0.25">
      <c r="A6" s="154" t="s">
        <v>126</v>
      </c>
      <c r="B6" s="155"/>
      <c r="C6" s="156">
        <f>[1]nazım!C6</f>
        <v>98921950</v>
      </c>
      <c r="D6" s="156">
        <f>[1]nazım!D6</f>
        <v>164691839</v>
      </c>
      <c r="E6" s="156">
        <f>[1]nazım!E6</f>
        <v>263613789</v>
      </c>
      <c r="F6" s="157">
        <f>[1]nazım!F6</f>
        <v>80248423</v>
      </c>
      <c r="G6" s="157">
        <f>[1]nazım!G6</f>
        <v>79578712</v>
      </c>
      <c r="H6" s="158">
        <f>[1]nazım!H6</f>
        <v>159827135</v>
      </c>
    </row>
    <row r="7" spans="1:25" s="159" customFormat="1" ht="15" customHeight="1" x14ac:dyDescent="0.25">
      <c r="A7" s="154" t="s">
        <v>127</v>
      </c>
      <c r="B7" s="160"/>
      <c r="C7" s="156">
        <f>[1]nazım!C7</f>
        <v>40196248</v>
      </c>
      <c r="D7" s="156">
        <f>[1]nazım!D7</f>
        <v>32084724</v>
      </c>
      <c r="E7" s="156">
        <f>[1]nazım!E7</f>
        <v>72280972</v>
      </c>
      <c r="F7" s="156">
        <f>[1]nazım!F7</f>
        <v>32109922</v>
      </c>
      <c r="G7" s="156">
        <f>[1]nazım!G7</f>
        <v>18657662</v>
      </c>
      <c r="H7" s="161">
        <f>[1]nazım!H7</f>
        <v>50767584</v>
      </c>
    </row>
    <row r="8" spans="1:25" s="159" customFormat="1" ht="15" x14ac:dyDescent="0.25">
      <c r="A8" s="154" t="s">
        <v>128</v>
      </c>
      <c r="B8" s="162"/>
      <c r="C8" s="156">
        <f>[1]nazım!C8</f>
        <v>40104048</v>
      </c>
      <c r="D8" s="156">
        <f>[1]nazım!D8</f>
        <v>15573603</v>
      </c>
      <c r="E8" s="156">
        <f>[1]nazım!E8</f>
        <v>55677651</v>
      </c>
      <c r="F8" s="156">
        <f>[1]nazım!F8</f>
        <v>32035061</v>
      </c>
      <c r="G8" s="156">
        <f>[1]nazım!G8</f>
        <v>8133759</v>
      </c>
      <c r="H8" s="161">
        <f>[1]nazım!H8</f>
        <v>40168820</v>
      </c>
    </row>
    <row r="9" spans="1:25" x14ac:dyDescent="0.2">
      <c r="A9" s="163" t="s">
        <v>129</v>
      </c>
      <c r="B9" s="164"/>
      <c r="C9" s="46">
        <f>[1]nazım!C9</f>
        <v>4763767</v>
      </c>
      <c r="D9" s="46">
        <f>[1]nazım!D9</f>
        <v>6454106</v>
      </c>
      <c r="E9" s="165">
        <f>[1]nazım!E9</f>
        <v>11217873</v>
      </c>
      <c r="F9" s="46">
        <f>[1]nazım!F9</f>
        <v>3163898</v>
      </c>
      <c r="G9" s="46">
        <f>[1]nazım!G9</f>
        <v>4099756</v>
      </c>
      <c r="H9" s="166">
        <f>[1]nazım!H9</f>
        <v>7263654</v>
      </c>
    </row>
    <row r="10" spans="1:25" x14ac:dyDescent="0.2">
      <c r="A10" s="163" t="s">
        <v>130</v>
      </c>
      <c r="B10" s="164"/>
      <c r="C10" s="46">
        <f>[1]nazım!C10</f>
        <v>1395757</v>
      </c>
      <c r="D10" s="46">
        <f>[1]nazım!D10</f>
        <v>0</v>
      </c>
      <c r="E10" s="165">
        <f>[1]nazım!E10</f>
        <v>1395757</v>
      </c>
      <c r="F10" s="46">
        <f>[1]nazım!F10</f>
        <v>1053872</v>
      </c>
      <c r="G10" s="46">
        <f>[1]nazım!G10</f>
        <v>0</v>
      </c>
      <c r="H10" s="166">
        <f>[1]nazım!H10</f>
        <v>1053872</v>
      </c>
    </row>
    <row r="11" spans="1:25" x14ac:dyDescent="0.2">
      <c r="A11" s="163" t="s">
        <v>131</v>
      </c>
      <c r="B11" s="164"/>
      <c r="C11" s="46">
        <f>[1]nazım!C11</f>
        <v>33944524</v>
      </c>
      <c r="D11" s="46">
        <f>[1]nazım!D11</f>
        <v>9119497</v>
      </c>
      <c r="E11" s="165">
        <f>[1]nazım!E11</f>
        <v>43064021</v>
      </c>
      <c r="F11" s="46">
        <f>[1]nazım!F11</f>
        <v>27817291</v>
      </c>
      <c r="G11" s="46">
        <f>[1]nazım!G11</f>
        <v>4034003</v>
      </c>
      <c r="H11" s="166">
        <f>[1]nazım!H11</f>
        <v>31851294</v>
      </c>
    </row>
    <row r="12" spans="1:25" s="159" customFormat="1" ht="15" x14ac:dyDescent="0.25">
      <c r="A12" s="154" t="s">
        <v>132</v>
      </c>
      <c r="B12" s="162"/>
      <c r="C12" s="156">
        <f>[1]nazım!C12</f>
        <v>68258</v>
      </c>
      <c r="D12" s="156">
        <f>[1]nazım!D12</f>
        <v>3114667</v>
      </c>
      <c r="E12" s="156">
        <f>[1]nazım!E12</f>
        <v>3182925</v>
      </c>
      <c r="F12" s="156">
        <f>[1]nazım!F12</f>
        <v>44700</v>
      </c>
      <c r="G12" s="156">
        <f>[1]nazım!G12</f>
        <v>1510854</v>
      </c>
      <c r="H12" s="161">
        <f>[1]nazım!H12</f>
        <v>1555554</v>
      </c>
    </row>
    <row r="13" spans="1:25" x14ac:dyDescent="0.2">
      <c r="A13" s="163" t="s">
        <v>133</v>
      </c>
      <c r="B13" s="164"/>
      <c r="C13" s="46">
        <f>[1]nazım!C13</f>
        <v>0</v>
      </c>
      <c r="D13" s="46">
        <f>[1]nazım!D13</f>
        <v>770060</v>
      </c>
      <c r="E13" s="165">
        <f>[1]nazım!E13</f>
        <v>770060</v>
      </c>
      <c r="F13" s="46">
        <f>[1]nazım!F13</f>
        <v>671</v>
      </c>
      <c r="G13" s="46">
        <f>[1]nazım!G13</f>
        <v>519399</v>
      </c>
      <c r="H13" s="166">
        <f>[1]nazım!H13</f>
        <v>520070</v>
      </c>
      <c r="K13" s="167"/>
    </row>
    <row r="14" spans="1:25" x14ac:dyDescent="0.2">
      <c r="A14" s="163" t="s">
        <v>134</v>
      </c>
      <c r="B14" s="164"/>
      <c r="C14" s="46">
        <f>[1]nazım!C14</f>
        <v>68258</v>
      </c>
      <c r="D14" s="46">
        <f>[1]nazım!D14</f>
        <v>2344607</v>
      </c>
      <c r="E14" s="165">
        <f>[1]nazım!E14</f>
        <v>2412865</v>
      </c>
      <c r="F14" s="46">
        <f>[1]nazım!F14</f>
        <v>44029</v>
      </c>
      <c r="G14" s="46">
        <f>[1]nazım!G14</f>
        <v>991455</v>
      </c>
      <c r="H14" s="166">
        <f>[1]nazım!H14</f>
        <v>1035484</v>
      </c>
    </row>
    <row r="15" spans="1:25" s="159" customFormat="1" ht="15" x14ac:dyDescent="0.25">
      <c r="A15" s="154" t="s">
        <v>135</v>
      </c>
      <c r="B15" s="162"/>
      <c r="C15" s="156">
        <f>[1]nazım!C15</f>
        <v>23942</v>
      </c>
      <c r="D15" s="156">
        <f>[1]nazım!D15</f>
        <v>13344210</v>
      </c>
      <c r="E15" s="156">
        <f>[1]nazım!E15</f>
        <v>13368152</v>
      </c>
      <c r="F15" s="156">
        <f>[1]nazım!F15</f>
        <v>30161</v>
      </c>
      <c r="G15" s="156">
        <f>[1]nazım!G15</f>
        <v>8963991</v>
      </c>
      <c r="H15" s="161">
        <f>[1]nazım!H15</f>
        <v>8994152</v>
      </c>
    </row>
    <row r="16" spans="1:25" x14ac:dyDescent="0.2">
      <c r="A16" s="163" t="s">
        <v>136</v>
      </c>
      <c r="B16" s="164"/>
      <c r="C16" s="46">
        <f>[1]nazım!C16</f>
        <v>23942</v>
      </c>
      <c r="D16" s="46">
        <f>[1]nazım!D16</f>
        <v>13344210</v>
      </c>
      <c r="E16" s="165">
        <f>[1]nazım!E16</f>
        <v>13368152</v>
      </c>
      <c r="F16" s="46">
        <f>[1]nazım!F16</f>
        <v>30161</v>
      </c>
      <c r="G16" s="46">
        <f>[1]nazım!G16</f>
        <v>8963991</v>
      </c>
      <c r="H16" s="166">
        <f>[1]nazım!H16</f>
        <v>8994152</v>
      </c>
    </row>
    <row r="17" spans="1:8" x14ac:dyDescent="0.2">
      <c r="A17" s="163" t="s">
        <v>137</v>
      </c>
      <c r="B17" s="164"/>
      <c r="C17" s="46">
        <f>[1]nazım!C17</f>
        <v>0</v>
      </c>
      <c r="D17" s="46">
        <f>[1]nazım!D17</f>
        <v>0</v>
      </c>
      <c r="E17" s="165">
        <f>[1]nazım!E17</f>
        <v>0</v>
      </c>
      <c r="F17" s="46">
        <f>[1]nazım!F17</f>
        <v>0</v>
      </c>
      <c r="G17" s="46">
        <f>[1]nazım!G17</f>
        <v>0</v>
      </c>
      <c r="H17" s="166">
        <f>[1]nazım!H17</f>
        <v>0</v>
      </c>
    </row>
    <row r="18" spans="1:8" s="159" customFormat="1" ht="15" x14ac:dyDescent="0.25">
      <c r="A18" s="154" t="s">
        <v>138</v>
      </c>
      <c r="B18" s="162"/>
      <c r="C18" s="75">
        <f>[1]nazım!C18</f>
        <v>0</v>
      </c>
      <c r="D18" s="75">
        <f>[1]nazım!D18</f>
        <v>4772</v>
      </c>
      <c r="E18" s="156">
        <f>[1]nazım!E18</f>
        <v>4772</v>
      </c>
      <c r="F18" s="75">
        <f>[1]nazım!F18</f>
        <v>0</v>
      </c>
      <c r="G18" s="75">
        <f>[1]nazım!G18</f>
        <v>3006</v>
      </c>
      <c r="H18" s="161">
        <f>[1]nazım!H18</f>
        <v>3006</v>
      </c>
    </row>
    <row r="19" spans="1:8" s="159" customFormat="1" ht="15" x14ac:dyDescent="0.25">
      <c r="A19" s="154" t="s">
        <v>139</v>
      </c>
      <c r="B19" s="162"/>
      <c r="C19" s="156">
        <f>[1]nazım!C19</f>
        <v>0</v>
      </c>
      <c r="D19" s="156">
        <f>[1]nazım!D19</f>
        <v>0</v>
      </c>
      <c r="E19" s="156">
        <f>[1]nazım!E19</f>
        <v>0</v>
      </c>
      <c r="F19" s="156">
        <f>[1]nazım!F19</f>
        <v>0</v>
      </c>
      <c r="G19" s="156">
        <f>[1]nazım!G19</f>
        <v>0</v>
      </c>
      <c r="H19" s="161">
        <f>[1]nazım!H19</f>
        <v>0</v>
      </c>
    </row>
    <row r="20" spans="1:8" x14ac:dyDescent="0.2">
      <c r="A20" s="163" t="s">
        <v>140</v>
      </c>
      <c r="B20" s="164"/>
      <c r="C20" s="46">
        <f>[1]nazım!C20</f>
        <v>0</v>
      </c>
      <c r="D20" s="46">
        <f>[1]nazım!D20</f>
        <v>0</v>
      </c>
      <c r="E20" s="165">
        <f>[1]nazım!E20</f>
        <v>0</v>
      </c>
      <c r="F20" s="46">
        <f>[1]nazım!F20</f>
        <v>0</v>
      </c>
      <c r="G20" s="46">
        <f>[1]nazım!G20</f>
        <v>0</v>
      </c>
      <c r="H20" s="166">
        <f>[1]nazım!H20</f>
        <v>0</v>
      </c>
    </row>
    <row r="21" spans="1:8" x14ac:dyDescent="0.2">
      <c r="A21" s="163" t="s">
        <v>141</v>
      </c>
      <c r="B21" s="164"/>
      <c r="C21" s="46">
        <f>[1]nazım!C21</f>
        <v>0</v>
      </c>
      <c r="D21" s="46">
        <f>[1]nazım!D21</f>
        <v>0</v>
      </c>
      <c r="E21" s="165">
        <f>[1]nazım!E21</f>
        <v>0</v>
      </c>
      <c r="F21" s="46">
        <f>[1]nazım!F21</f>
        <v>0</v>
      </c>
      <c r="G21" s="46">
        <f>[1]nazım!G21</f>
        <v>0</v>
      </c>
      <c r="H21" s="166">
        <f>[1]nazım!H21</f>
        <v>0</v>
      </c>
    </row>
    <row r="22" spans="1:8" s="159" customFormat="1" ht="15" x14ac:dyDescent="0.25">
      <c r="A22" s="168" t="s">
        <v>142</v>
      </c>
      <c r="B22" s="162"/>
      <c r="C22" s="75">
        <f>[1]nazım!C22</f>
        <v>0</v>
      </c>
      <c r="D22" s="75">
        <f>[1]nazım!D22</f>
        <v>0</v>
      </c>
      <c r="E22" s="156">
        <f>[1]nazım!E22</f>
        <v>0</v>
      </c>
      <c r="F22" s="75">
        <f>[1]nazım!F22</f>
        <v>0</v>
      </c>
      <c r="G22" s="75">
        <f>[1]nazım!G22</f>
        <v>0</v>
      </c>
      <c r="H22" s="161">
        <f>[1]nazım!H22</f>
        <v>0</v>
      </c>
    </row>
    <row r="23" spans="1:8" s="159" customFormat="1" ht="15" x14ac:dyDescent="0.25">
      <c r="A23" s="154" t="s">
        <v>143</v>
      </c>
      <c r="B23" s="162"/>
      <c r="C23" s="75">
        <f>[1]nazım!C23</f>
        <v>0</v>
      </c>
      <c r="D23" s="75">
        <f>[1]nazım!D23</f>
        <v>0</v>
      </c>
      <c r="E23" s="156">
        <f>[1]nazım!E23</f>
        <v>0</v>
      </c>
      <c r="F23" s="75">
        <f>[1]nazım!F23</f>
        <v>0</v>
      </c>
      <c r="G23" s="75">
        <f>[1]nazım!G23</f>
        <v>0</v>
      </c>
      <c r="H23" s="161">
        <f>[1]nazım!H23</f>
        <v>0</v>
      </c>
    </row>
    <row r="24" spans="1:8" s="159" customFormat="1" ht="15" x14ac:dyDescent="0.25">
      <c r="A24" s="154" t="s">
        <v>144</v>
      </c>
      <c r="B24" s="162"/>
      <c r="C24" s="75">
        <f>[1]nazım!C24</f>
        <v>0</v>
      </c>
      <c r="D24" s="75">
        <f>[1]nazım!D24</f>
        <v>44209</v>
      </c>
      <c r="E24" s="156">
        <f>[1]nazım!E24</f>
        <v>44209</v>
      </c>
      <c r="F24" s="75">
        <f>[1]nazım!F24</f>
        <v>0</v>
      </c>
      <c r="G24" s="75">
        <f>[1]nazım!G24</f>
        <v>43996</v>
      </c>
      <c r="H24" s="161">
        <f>[1]nazım!H24</f>
        <v>43996</v>
      </c>
    </row>
    <row r="25" spans="1:8" s="159" customFormat="1" ht="15" x14ac:dyDescent="0.25">
      <c r="A25" s="154" t="s">
        <v>145</v>
      </c>
      <c r="B25" s="162"/>
      <c r="C25" s="75">
        <f>[1]nazım!C25</f>
        <v>0</v>
      </c>
      <c r="D25" s="75">
        <f>[1]nazım!D25</f>
        <v>3263</v>
      </c>
      <c r="E25" s="156">
        <f>[1]nazım!E25</f>
        <v>3263</v>
      </c>
      <c r="F25" s="75">
        <f>[1]nazım!F25</f>
        <v>0</v>
      </c>
      <c r="G25" s="75">
        <f>[1]nazım!G25</f>
        <v>2056</v>
      </c>
      <c r="H25" s="161">
        <f>[1]nazım!H25</f>
        <v>2056</v>
      </c>
    </row>
    <row r="26" spans="1:8" s="159" customFormat="1" ht="15" x14ac:dyDescent="0.25">
      <c r="A26" s="154" t="s">
        <v>146</v>
      </c>
      <c r="B26" s="169"/>
      <c r="C26" s="170">
        <f>[1]nazım!C26</f>
        <v>36595356</v>
      </c>
      <c r="D26" s="170">
        <f>[1]nazım!D26</f>
        <v>30437435</v>
      </c>
      <c r="E26" s="170">
        <f>[1]nazım!E26</f>
        <v>67032791</v>
      </c>
      <c r="F26" s="170">
        <f>[1]nazım!F26</f>
        <v>31039233</v>
      </c>
      <c r="G26" s="170">
        <f>[1]nazım!G26</f>
        <v>17286799</v>
      </c>
      <c r="H26" s="171">
        <f>[1]nazım!H26</f>
        <v>48326032</v>
      </c>
    </row>
    <row r="27" spans="1:8" s="159" customFormat="1" ht="15" x14ac:dyDescent="0.25">
      <c r="A27" s="154" t="s">
        <v>147</v>
      </c>
      <c r="B27" s="162"/>
      <c r="C27" s="156">
        <f>[1]nazım!C27</f>
        <v>32400654</v>
      </c>
      <c r="D27" s="156">
        <f>[1]nazım!D27</f>
        <v>2098799</v>
      </c>
      <c r="E27" s="156">
        <f>[1]nazım!E27</f>
        <v>34499453</v>
      </c>
      <c r="F27" s="156">
        <f>[1]nazım!F27</f>
        <v>27979658</v>
      </c>
      <c r="G27" s="156">
        <f>[1]nazım!G27</f>
        <v>961190</v>
      </c>
      <c r="H27" s="161">
        <f>[1]nazım!H27</f>
        <v>28940848</v>
      </c>
    </row>
    <row r="28" spans="1:8" x14ac:dyDescent="0.2">
      <c r="A28" s="163" t="s">
        <v>148</v>
      </c>
      <c r="B28" s="164"/>
      <c r="C28" s="46">
        <f>[1]nazım!C28</f>
        <v>749282</v>
      </c>
      <c r="D28" s="46">
        <f>[1]nazım!D28</f>
        <v>2098799</v>
      </c>
      <c r="E28" s="165">
        <f>[1]nazım!E28</f>
        <v>2848081</v>
      </c>
      <c r="F28" s="46">
        <f>[1]nazım!F28</f>
        <v>793979</v>
      </c>
      <c r="G28" s="46">
        <f>[1]nazım!G28</f>
        <v>961190</v>
      </c>
      <c r="H28" s="166">
        <f>[1]nazım!H28</f>
        <v>1755169</v>
      </c>
    </row>
    <row r="29" spans="1:8" x14ac:dyDescent="0.2">
      <c r="A29" s="163" t="s">
        <v>149</v>
      </c>
      <c r="B29" s="164"/>
      <c r="C29" s="46">
        <f>[1]nazım!C29</f>
        <v>0</v>
      </c>
      <c r="D29" s="46">
        <f>[1]nazım!D29</f>
        <v>0</v>
      </c>
      <c r="E29" s="165">
        <f>[1]nazım!E29</f>
        <v>0</v>
      </c>
      <c r="F29" s="46">
        <f>[1]nazım!F29</f>
        <v>0</v>
      </c>
      <c r="G29" s="46">
        <f>[1]nazım!G29</f>
        <v>0</v>
      </c>
      <c r="H29" s="166">
        <f>[1]nazım!H29</f>
        <v>0</v>
      </c>
    </row>
    <row r="30" spans="1:8" x14ac:dyDescent="0.2">
      <c r="A30" s="163" t="s">
        <v>150</v>
      </c>
      <c r="B30" s="164"/>
      <c r="C30" s="46">
        <f>[1]nazım!C30</f>
        <v>2250</v>
      </c>
      <c r="D30" s="46">
        <f>[1]nazım!D30</f>
        <v>0</v>
      </c>
      <c r="E30" s="165">
        <f>[1]nazım!E30</f>
        <v>2250</v>
      </c>
      <c r="F30" s="46">
        <f>[1]nazım!F30</f>
        <v>0</v>
      </c>
      <c r="G30" s="46">
        <f>[1]nazım!G30</f>
        <v>0</v>
      </c>
      <c r="H30" s="166">
        <f>[1]nazım!H30</f>
        <v>0</v>
      </c>
    </row>
    <row r="31" spans="1:8" x14ac:dyDescent="0.2">
      <c r="A31" s="163" t="s">
        <v>151</v>
      </c>
      <c r="B31" s="164"/>
      <c r="C31" s="46">
        <f>[1]nazım!C31</f>
        <v>13978240</v>
      </c>
      <c r="D31" s="46">
        <f>[1]nazım!D31</f>
        <v>0</v>
      </c>
      <c r="E31" s="165">
        <f>[1]nazım!E31</f>
        <v>13978240</v>
      </c>
      <c r="F31" s="46">
        <f>[1]nazım!F31</f>
        <v>11843577</v>
      </c>
      <c r="G31" s="46">
        <f>[1]nazım!G31</f>
        <v>0</v>
      </c>
      <c r="H31" s="166">
        <f>[1]nazım!H31</f>
        <v>11843577</v>
      </c>
    </row>
    <row r="32" spans="1:8" x14ac:dyDescent="0.2">
      <c r="A32" s="163" t="s">
        <v>152</v>
      </c>
      <c r="B32" s="164"/>
      <c r="C32" s="46">
        <f>[1]nazım!C32</f>
        <v>0</v>
      </c>
      <c r="D32" s="46">
        <f>[1]nazım!D32</f>
        <v>0</v>
      </c>
      <c r="E32" s="165">
        <f>[1]nazım!E32</f>
        <v>0</v>
      </c>
      <c r="F32" s="46">
        <f>[1]nazım!F32</f>
        <v>0</v>
      </c>
      <c r="G32" s="46">
        <f>[1]nazım!G32</f>
        <v>0</v>
      </c>
      <c r="H32" s="166">
        <f>[1]nazım!H32</f>
        <v>0</v>
      </c>
    </row>
    <row r="33" spans="1:8" x14ac:dyDescent="0.2">
      <c r="A33" s="172" t="s">
        <v>153</v>
      </c>
      <c r="B33" s="164"/>
      <c r="C33" s="46">
        <f>[1]nazım!C33</f>
        <v>0</v>
      </c>
      <c r="D33" s="46">
        <f>[1]nazım!D33</f>
        <v>0</v>
      </c>
      <c r="E33" s="165">
        <f>[1]nazım!E33</f>
        <v>0</v>
      </c>
      <c r="F33" s="46">
        <f>[1]nazım!F33</f>
        <v>0</v>
      </c>
      <c r="G33" s="46">
        <f>[1]nazım!G33</f>
        <v>0</v>
      </c>
      <c r="H33" s="166">
        <f>[1]nazım!H33</f>
        <v>0</v>
      </c>
    </row>
    <row r="34" spans="1:8" x14ac:dyDescent="0.2">
      <c r="A34" s="172" t="s">
        <v>154</v>
      </c>
      <c r="B34" s="164"/>
      <c r="C34" s="46">
        <f>[1]nazım!C34</f>
        <v>2859606</v>
      </c>
      <c r="D34" s="46">
        <f>[1]nazım!D34</f>
        <v>0</v>
      </c>
      <c r="E34" s="165">
        <f>[1]nazım!E34</f>
        <v>2859606</v>
      </c>
      <c r="F34" s="46">
        <f>[1]nazım!F34</f>
        <v>2542741</v>
      </c>
      <c r="G34" s="46">
        <f>[1]nazım!G34</f>
        <v>0</v>
      </c>
      <c r="H34" s="166">
        <f>[1]nazım!H34</f>
        <v>2542741</v>
      </c>
    </row>
    <row r="35" spans="1:8" x14ac:dyDescent="0.2">
      <c r="A35" s="163" t="s">
        <v>155</v>
      </c>
      <c r="B35" s="164"/>
      <c r="C35" s="46">
        <f>[1]nazım!C35</f>
        <v>0</v>
      </c>
      <c r="D35" s="46">
        <f>[1]nazım!D35</f>
        <v>0</v>
      </c>
      <c r="E35" s="165">
        <f>[1]nazım!E35</f>
        <v>0</v>
      </c>
      <c r="F35" s="46">
        <f>[1]nazım!F35</f>
        <v>0</v>
      </c>
      <c r="G35" s="46">
        <f>[1]nazım!G35</f>
        <v>0</v>
      </c>
      <c r="H35" s="166">
        <f>[1]nazım!H35</f>
        <v>0</v>
      </c>
    </row>
    <row r="36" spans="1:8" x14ac:dyDescent="0.2">
      <c r="A36" s="163" t="s">
        <v>156</v>
      </c>
      <c r="B36" s="164"/>
      <c r="C36" s="46">
        <f>[1]nazım!C36</f>
        <v>13085415</v>
      </c>
      <c r="D36" s="46">
        <f>[1]nazım!D36</f>
        <v>0</v>
      </c>
      <c r="E36" s="165">
        <f>[1]nazım!E36</f>
        <v>13085415</v>
      </c>
      <c r="F36" s="46">
        <f>[1]nazım!F36</f>
        <v>10534862</v>
      </c>
      <c r="G36" s="46">
        <f>[1]nazım!G36</f>
        <v>0</v>
      </c>
      <c r="H36" s="166">
        <f>[1]nazım!H36</f>
        <v>10534862</v>
      </c>
    </row>
    <row r="37" spans="1:8" x14ac:dyDescent="0.2">
      <c r="A37" s="163" t="s">
        <v>157</v>
      </c>
      <c r="B37" s="164"/>
      <c r="C37" s="46">
        <f>[1]nazım!C37</f>
        <v>701998</v>
      </c>
      <c r="D37" s="46">
        <f>[1]nazım!D37</f>
        <v>0</v>
      </c>
      <c r="E37" s="165">
        <f>[1]nazım!E37</f>
        <v>701998</v>
      </c>
      <c r="F37" s="46">
        <f>[1]nazım!F37</f>
        <v>761674</v>
      </c>
      <c r="G37" s="46">
        <f>[1]nazım!G37</f>
        <v>0</v>
      </c>
      <c r="H37" s="166">
        <f>[1]nazım!H37</f>
        <v>761674</v>
      </c>
    </row>
    <row r="38" spans="1:8" x14ac:dyDescent="0.2">
      <c r="A38" s="172" t="s">
        <v>158</v>
      </c>
      <c r="B38" s="164"/>
      <c r="C38" s="46">
        <f>[1]nazım!C38</f>
        <v>0</v>
      </c>
      <c r="D38" s="46">
        <f>[1]nazım!D38</f>
        <v>0</v>
      </c>
      <c r="E38" s="165">
        <f>[1]nazım!E38</f>
        <v>0</v>
      </c>
      <c r="F38" s="46">
        <f>[1]nazım!F38</f>
        <v>0</v>
      </c>
      <c r="G38" s="46">
        <f>[1]nazım!G38</f>
        <v>0</v>
      </c>
      <c r="H38" s="166">
        <f>[1]nazım!H38</f>
        <v>0</v>
      </c>
    </row>
    <row r="39" spans="1:8" x14ac:dyDescent="0.2">
      <c r="A39" s="172" t="s">
        <v>159</v>
      </c>
      <c r="B39" s="164"/>
      <c r="C39" s="46">
        <f>[1]nazım!C39</f>
        <v>0</v>
      </c>
      <c r="D39" s="46">
        <f>[1]nazım!D39</f>
        <v>0</v>
      </c>
      <c r="E39" s="165">
        <f>[1]nazım!E39</f>
        <v>0</v>
      </c>
      <c r="F39" s="46">
        <f>[1]nazım!F39</f>
        <v>0</v>
      </c>
      <c r="G39" s="46">
        <f>[1]nazım!G39</f>
        <v>0</v>
      </c>
      <c r="H39" s="166">
        <f>[1]nazım!H39</f>
        <v>0</v>
      </c>
    </row>
    <row r="40" spans="1:8" x14ac:dyDescent="0.2">
      <c r="A40" s="163" t="s">
        <v>160</v>
      </c>
      <c r="B40" s="164"/>
      <c r="C40" s="46">
        <f>[1]nazım!C40</f>
        <v>1023863</v>
      </c>
      <c r="D40" s="46">
        <f>[1]nazım!D40</f>
        <v>0</v>
      </c>
      <c r="E40" s="165">
        <f>[1]nazım!E40</f>
        <v>1023863</v>
      </c>
      <c r="F40" s="46">
        <f>[1]nazım!F40</f>
        <v>1502825</v>
      </c>
      <c r="G40" s="46">
        <f>[1]nazım!G40</f>
        <v>0</v>
      </c>
      <c r="H40" s="166">
        <f>[1]nazım!H40</f>
        <v>1502825</v>
      </c>
    </row>
    <row r="41" spans="1:8" s="159" customFormat="1" ht="15" x14ac:dyDescent="0.25">
      <c r="A41" s="154" t="s">
        <v>161</v>
      </c>
      <c r="B41" s="162"/>
      <c r="C41" s="156">
        <f>[1]nazım!C41</f>
        <v>4194702</v>
      </c>
      <c r="D41" s="156">
        <f>[1]nazım!D41</f>
        <v>28338636</v>
      </c>
      <c r="E41" s="156">
        <f>[1]nazım!E41</f>
        <v>32533338</v>
      </c>
      <c r="F41" s="156">
        <f>[1]nazım!F41</f>
        <v>3059575</v>
      </c>
      <c r="G41" s="156">
        <f>[1]nazım!G41</f>
        <v>16325609</v>
      </c>
      <c r="H41" s="161">
        <f>[1]nazım!H41</f>
        <v>19385184</v>
      </c>
    </row>
    <row r="42" spans="1:8" x14ac:dyDescent="0.2">
      <c r="A42" s="163" t="s">
        <v>162</v>
      </c>
      <c r="B42" s="164"/>
      <c r="C42" s="46">
        <f>[1]nazım!C42</f>
        <v>4194702</v>
      </c>
      <c r="D42" s="46">
        <f>[1]nazım!D42</f>
        <v>28338636</v>
      </c>
      <c r="E42" s="165">
        <f>[1]nazım!E42</f>
        <v>32533338</v>
      </c>
      <c r="F42" s="46">
        <f>[1]nazım!F42</f>
        <v>3059575</v>
      </c>
      <c r="G42" s="46">
        <f>[1]nazım!G42</f>
        <v>16325609</v>
      </c>
      <c r="H42" s="166">
        <f>[1]nazım!H42</f>
        <v>19385184</v>
      </c>
    </row>
    <row r="43" spans="1:8" x14ac:dyDescent="0.2">
      <c r="A43" s="163" t="s">
        <v>163</v>
      </c>
      <c r="B43" s="164"/>
      <c r="C43" s="46">
        <f>[1]nazım!C43</f>
        <v>0</v>
      </c>
      <c r="D43" s="46">
        <f>[1]nazım!D43</f>
        <v>0</v>
      </c>
      <c r="E43" s="165">
        <f>[1]nazım!E43</f>
        <v>0</v>
      </c>
      <c r="F43" s="46">
        <f>[1]nazım!F43</f>
        <v>0</v>
      </c>
      <c r="G43" s="46">
        <f>[1]nazım!G43</f>
        <v>0</v>
      </c>
      <c r="H43" s="166">
        <f>[1]nazım!H43</f>
        <v>0</v>
      </c>
    </row>
    <row r="44" spans="1:8" s="159" customFormat="1" ht="15" x14ac:dyDescent="0.25">
      <c r="A44" s="154" t="s">
        <v>164</v>
      </c>
      <c r="B44" s="173"/>
      <c r="C44" s="170">
        <f>[1]nazım!C44</f>
        <v>22130346</v>
      </c>
      <c r="D44" s="170">
        <f>[1]nazım!D44</f>
        <v>102169680</v>
      </c>
      <c r="E44" s="170">
        <f>[1]nazım!E44</f>
        <v>124300026</v>
      </c>
      <c r="F44" s="170">
        <f>[1]nazım!F44</f>
        <v>17099268</v>
      </c>
      <c r="G44" s="170">
        <f>[1]nazım!G44</f>
        <v>43634251</v>
      </c>
      <c r="H44" s="171">
        <f>[1]nazım!H44</f>
        <v>60733519</v>
      </c>
    </row>
    <row r="45" spans="1:8" s="159" customFormat="1" ht="15" x14ac:dyDescent="0.25">
      <c r="A45" s="154" t="s">
        <v>165</v>
      </c>
      <c r="B45" s="174"/>
      <c r="C45" s="170">
        <f>[1]nazım!C45</f>
        <v>0</v>
      </c>
      <c r="D45" s="170">
        <f>[1]nazım!D45</f>
        <v>0</v>
      </c>
      <c r="E45" s="170">
        <f>[1]nazım!E45</f>
        <v>0</v>
      </c>
      <c r="F45" s="170">
        <f>[1]nazım!F45</f>
        <v>0</v>
      </c>
      <c r="G45" s="170">
        <f>[1]nazım!G45</f>
        <v>0</v>
      </c>
      <c r="H45" s="171">
        <f>[1]nazım!H45</f>
        <v>0</v>
      </c>
    </row>
    <row r="46" spans="1:8" s="159" customFormat="1" ht="15" x14ac:dyDescent="0.25">
      <c r="A46" s="163" t="s">
        <v>166</v>
      </c>
      <c r="B46" s="175"/>
      <c r="C46" s="176">
        <f>[1]nazım!C46</f>
        <v>0</v>
      </c>
      <c r="D46" s="176">
        <f>[1]nazım!D46</f>
        <v>0</v>
      </c>
      <c r="E46" s="177">
        <f>[1]nazım!E46</f>
        <v>0</v>
      </c>
      <c r="F46" s="176">
        <f>[1]nazım!F46</f>
        <v>0</v>
      </c>
      <c r="G46" s="176">
        <f>[1]nazım!G46</f>
        <v>0</v>
      </c>
      <c r="H46" s="178">
        <f>[1]nazım!H46</f>
        <v>0</v>
      </c>
    </row>
    <row r="47" spans="1:8" s="159" customFormat="1" ht="15" x14ac:dyDescent="0.25">
      <c r="A47" s="163" t="s">
        <v>167</v>
      </c>
      <c r="B47" s="175"/>
      <c r="C47" s="176">
        <f>[1]nazım!C47</f>
        <v>0</v>
      </c>
      <c r="D47" s="176">
        <f>[1]nazım!D47</f>
        <v>0</v>
      </c>
      <c r="E47" s="177">
        <f>[1]nazım!E47</f>
        <v>0</v>
      </c>
      <c r="F47" s="176">
        <f>[1]nazım!F47</f>
        <v>0</v>
      </c>
      <c r="G47" s="176">
        <f>[1]nazım!G47</f>
        <v>0</v>
      </c>
      <c r="H47" s="178">
        <f>[1]nazım!H47</f>
        <v>0</v>
      </c>
    </row>
    <row r="48" spans="1:8" s="159" customFormat="1" ht="15" x14ac:dyDescent="0.25">
      <c r="A48" s="163" t="s">
        <v>168</v>
      </c>
      <c r="B48" s="175"/>
      <c r="C48" s="176">
        <f>[1]nazım!C48</f>
        <v>0</v>
      </c>
      <c r="D48" s="176">
        <f>[1]nazım!D48</f>
        <v>0</v>
      </c>
      <c r="E48" s="177">
        <f>[1]nazım!E48</f>
        <v>0</v>
      </c>
      <c r="F48" s="176">
        <f>[1]nazım!F48</f>
        <v>0</v>
      </c>
      <c r="G48" s="176">
        <f>[1]nazım!G48</f>
        <v>0</v>
      </c>
      <c r="H48" s="178">
        <f>[1]nazım!H48</f>
        <v>0</v>
      </c>
    </row>
    <row r="49" spans="1:8" s="159" customFormat="1" ht="15" x14ac:dyDescent="0.25">
      <c r="A49" s="154" t="s">
        <v>169</v>
      </c>
      <c r="B49" s="174"/>
      <c r="C49" s="170">
        <f>[1]nazım!C49</f>
        <v>22130346</v>
      </c>
      <c r="D49" s="170">
        <f>[1]nazım!D49</f>
        <v>102169680</v>
      </c>
      <c r="E49" s="170">
        <f>[1]nazım!E49</f>
        <v>124300026</v>
      </c>
      <c r="F49" s="170">
        <f>[1]nazım!F49</f>
        <v>17099268</v>
      </c>
      <c r="G49" s="170">
        <f>[1]nazım!G49</f>
        <v>43634251</v>
      </c>
      <c r="H49" s="171">
        <f>[1]nazım!H49</f>
        <v>60733519</v>
      </c>
    </row>
    <row r="50" spans="1:8" x14ac:dyDescent="0.2">
      <c r="A50" s="172" t="s">
        <v>170</v>
      </c>
      <c r="B50" s="179"/>
      <c r="C50" s="165">
        <f>[1]nazım!C50</f>
        <v>1841633</v>
      </c>
      <c r="D50" s="165">
        <f>[1]nazım!D50</f>
        <v>2648793</v>
      </c>
      <c r="E50" s="165">
        <f>[1]nazım!E50</f>
        <v>4490426</v>
      </c>
      <c r="F50" s="165">
        <f>[1]nazım!F50</f>
        <v>1152837</v>
      </c>
      <c r="G50" s="165">
        <f>[1]nazım!G50</f>
        <v>1617661</v>
      </c>
      <c r="H50" s="166">
        <f>[1]nazım!H50</f>
        <v>2770498</v>
      </c>
    </row>
    <row r="51" spans="1:8" x14ac:dyDescent="0.2">
      <c r="A51" s="172" t="s">
        <v>171</v>
      </c>
      <c r="B51" s="179"/>
      <c r="C51" s="46">
        <f>[1]nazım!C51</f>
        <v>922030</v>
      </c>
      <c r="D51" s="46">
        <f>[1]nazım!D51</f>
        <v>1324499</v>
      </c>
      <c r="E51" s="165">
        <f>[1]nazım!E51</f>
        <v>2246529</v>
      </c>
      <c r="F51" s="46">
        <f>[1]nazım!F51</f>
        <v>576772</v>
      </c>
      <c r="G51" s="46">
        <f>[1]nazım!G51</f>
        <v>808889</v>
      </c>
      <c r="H51" s="166">
        <f>[1]nazım!H51</f>
        <v>1385661</v>
      </c>
    </row>
    <row r="52" spans="1:8" x14ac:dyDescent="0.2">
      <c r="A52" s="172" t="s">
        <v>172</v>
      </c>
      <c r="B52" s="179"/>
      <c r="C52" s="46">
        <f>[1]nazım!C52</f>
        <v>919603</v>
      </c>
      <c r="D52" s="46">
        <f>[1]nazım!D52</f>
        <v>1324294</v>
      </c>
      <c r="E52" s="165">
        <f>[1]nazım!E52</f>
        <v>2243897</v>
      </c>
      <c r="F52" s="46">
        <f>[1]nazım!F52</f>
        <v>576065</v>
      </c>
      <c r="G52" s="46">
        <f>[1]nazım!G52</f>
        <v>808772</v>
      </c>
      <c r="H52" s="166">
        <f>[1]nazım!H52</f>
        <v>1384837</v>
      </c>
    </row>
    <row r="53" spans="1:8" x14ac:dyDescent="0.2">
      <c r="A53" s="172" t="s">
        <v>173</v>
      </c>
      <c r="B53" s="179"/>
      <c r="C53" s="165">
        <f>[1]nazım!C53</f>
        <v>12858692</v>
      </c>
      <c r="D53" s="165">
        <f>[1]nazım!D53</f>
        <v>82890156</v>
      </c>
      <c r="E53" s="165">
        <f>[1]nazım!E53</f>
        <v>95748848</v>
      </c>
      <c r="F53" s="165">
        <f>[1]nazım!F53</f>
        <v>10344359</v>
      </c>
      <c r="G53" s="165">
        <f>[1]nazım!G53</f>
        <v>30420079</v>
      </c>
      <c r="H53" s="166">
        <f>[1]nazım!H53</f>
        <v>40764438</v>
      </c>
    </row>
    <row r="54" spans="1:8" x14ac:dyDescent="0.2">
      <c r="A54" s="172" t="s">
        <v>174</v>
      </c>
      <c r="B54" s="179"/>
      <c r="C54" s="46">
        <f>[1]nazım!C54</f>
        <v>2651277</v>
      </c>
      <c r="D54" s="46">
        <f>[1]nazım!D54</f>
        <v>21294957</v>
      </c>
      <c r="E54" s="165">
        <f>[1]nazım!E54</f>
        <v>23946234</v>
      </c>
      <c r="F54" s="46">
        <f>[1]nazım!F54</f>
        <v>3297551</v>
      </c>
      <c r="G54" s="46">
        <f>[1]nazım!G54</f>
        <v>11363303</v>
      </c>
      <c r="H54" s="166">
        <f>[1]nazım!H54</f>
        <v>14660854</v>
      </c>
    </row>
    <row r="55" spans="1:8" x14ac:dyDescent="0.2">
      <c r="A55" s="172" t="s">
        <v>175</v>
      </c>
      <c r="B55" s="179"/>
      <c r="C55" s="46">
        <f>[1]nazım!C55</f>
        <v>7667415</v>
      </c>
      <c r="D55" s="46">
        <f>[1]nazım!D55</f>
        <v>11512810</v>
      </c>
      <c r="E55" s="165">
        <f>[1]nazım!E55</f>
        <v>19180225</v>
      </c>
      <c r="F55" s="46">
        <f>[1]nazım!F55</f>
        <v>4706808</v>
      </c>
      <c r="G55" s="46">
        <f>[1]nazım!G55</f>
        <v>4435680</v>
      </c>
      <c r="H55" s="166">
        <f>[1]nazım!H55</f>
        <v>9142488</v>
      </c>
    </row>
    <row r="56" spans="1:8" x14ac:dyDescent="0.2">
      <c r="A56" s="172" t="s">
        <v>176</v>
      </c>
      <c r="B56" s="179"/>
      <c r="C56" s="46">
        <f>[1]nazım!C56</f>
        <v>1270000</v>
      </c>
      <c r="D56" s="46">
        <f>[1]nazım!D56</f>
        <v>25041195</v>
      </c>
      <c r="E56" s="165">
        <f>[1]nazım!E56</f>
        <v>26311195</v>
      </c>
      <c r="F56" s="46">
        <f>[1]nazım!F56</f>
        <v>1170000</v>
      </c>
      <c r="G56" s="46">
        <f>[1]nazım!G56</f>
        <v>7310548</v>
      </c>
      <c r="H56" s="166">
        <f>[1]nazım!H56</f>
        <v>8480548</v>
      </c>
    </row>
    <row r="57" spans="1:8" x14ac:dyDescent="0.2">
      <c r="A57" s="172" t="s">
        <v>177</v>
      </c>
      <c r="B57" s="179"/>
      <c r="C57" s="46">
        <f>[1]nazım!C57</f>
        <v>1270000</v>
      </c>
      <c r="D57" s="46">
        <f>[1]nazım!D57</f>
        <v>25041194</v>
      </c>
      <c r="E57" s="165">
        <f>[1]nazım!E57</f>
        <v>26311194</v>
      </c>
      <c r="F57" s="46">
        <f>[1]nazım!F57</f>
        <v>1170000</v>
      </c>
      <c r="G57" s="46">
        <f>[1]nazım!G57</f>
        <v>7310548</v>
      </c>
      <c r="H57" s="166">
        <f>[1]nazım!H57</f>
        <v>8480548</v>
      </c>
    </row>
    <row r="58" spans="1:8" x14ac:dyDescent="0.2">
      <c r="A58" s="172" t="s">
        <v>178</v>
      </c>
      <c r="B58" s="179"/>
      <c r="C58" s="165">
        <f>[1]nazım!C58</f>
        <v>617960</v>
      </c>
      <c r="D58" s="165">
        <f>[1]nazım!D58</f>
        <v>1629992</v>
      </c>
      <c r="E58" s="165">
        <f>[1]nazım!E58</f>
        <v>2247952</v>
      </c>
      <c r="F58" s="165">
        <f>[1]nazım!F58</f>
        <v>426094</v>
      </c>
      <c r="G58" s="165">
        <f>[1]nazım!G58</f>
        <v>431542</v>
      </c>
      <c r="H58" s="166">
        <f>[1]nazım!H58</f>
        <v>857636</v>
      </c>
    </row>
    <row r="59" spans="1:8" x14ac:dyDescent="0.2">
      <c r="A59" s="172" t="s">
        <v>179</v>
      </c>
      <c r="B59" s="179"/>
      <c r="C59" s="46">
        <f>[1]nazım!C59</f>
        <v>428940</v>
      </c>
      <c r="D59" s="46">
        <f>[1]nazım!D59</f>
        <v>669518</v>
      </c>
      <c r="E59" s="165">
        <f>[1]nazım!E59</f>
        <v>1098458</v>
      </c>
      <c r="F59" s="46">
        <f>[1]nazım!F59</f>
        <v>412706</v>
      </c>
      <c r="G59" s="46">
        <f>[1]nazım!G59</f>
        <v>13400</v>
      </c>
      <c r="H59" s="166">
        <f>[1]nazım!H59</f>
        <v>426106</v>
      </c>
    </row>
    <row r="60" spans="1:8" x14ac:dyDescent="0.2">
      <c r="A60" s="172" t="s">
        <v>180</v>
      </c>
      <c r="B60" s="179"/>
      <c r="C60" s="46">
        <f>[1]nazım!C60</f>
        <v>189020</v>
      </c>
      <c r="D60" s="46">
        <f>[1]nazım!D60</f>
        <v>960474</v>
      </c>
      <c r="E60" s="165">
        <f>[1]nazım!E60</f>
        <v>1149494</v>
      </c>
      <c r="F60" s="46">
        <f>[1]nazım!F60</f>
        <v>13388</v>
      </c>
      <c r="G60" s="46">
        <f>[1]nazım!G60</f>
        <v>418142</v>
      </c>
      <c r="H60" s="166">
        <f>[1]nazım!H60</f>
        <v>431530</v>
      </c>
    </row>
    <row r="61" spans="1:8" x14ac:dyDescent="0.2">
      <c r="A61" s="172" t="s">
        <v>181</v>
      </c>
      <c r="B61" s="179"/>
      <c r="C61" s="46">
        <f>[1]nazım!C61</f>
        <v>0</v>
      </c>
      <c r="D61" s="46">
        <f>[1]nazım!D61</f>
        <v>0</v>
      </c>
      <c r="E61" s="165">
        <f>[1]nazım!E61</f>
        <v>0</v>
      </c>
      <c r="F61" s="46">
        <f>[1]nazım!F61</f>
        <v>0</v>
      </c>
      <c r="G61" s="46">
        <f>[1]nazım!G61</f>
        <v>0</v>
      </c>
      <c r="H61" s="166">
        <f>[1]nazım!H61</f>
        <v>0</v>
      </c>
    </row>
    <row r="62" spans="1:8" x14ac:dyDescent="0.2">
      <c r="A62" s="172" t="s">
        <v>182</v>
      </c>
      <c r="B62" s="179"/>
      <c r="C62" s="46">
        <f>[1]nazım!C62</f>
        <v>0</v>
      </c>
      <c r="D62" s="46">
        <f>[1]nazım!D62</f>
        <v>0</v>
      </c>
      <c r="E62" s="165">
        <f>[1]nazım!E62</f>
        <v>0</v>
      </c>
      <c r="F62" s="46">
        <f>[1]nazım!F62</f>
        <v>0</v>
      </c>
      <c r="G62" s="46">
        <f>[1]nazım!G62</f>
        <v>0</v>
      </c>
      <c r="H62" s="166">
        <f>[1]nazım!H62</f>
        <v>0</v>
      </c>
    </row>
    <row r="63" spans="1:8" x14ac:dyDescent="0.2">
      <c r="A63" s="172" t="s">
        <v>183</v>
      </c>
      <c r="B63" s="179"/>
      <c r="C63" s="46">
        <f>[1]nazım!C63</f>
        <v>0</v>
      </c>
      <c r="D63" s="46">
        <f>[1]nazım!D63</f>
        <v>0</v>
      </c>
      <c r="E63" s="165">
        <f>[1]nazım!E63</f>
        <v>0</v>
      </c>
      <c r="F63" s="46">
        <f>[1]nazım!F63</f>
        <v>0</v>
      </c>
      <c r="G63" s="46">
        <f>[1]nazım!G63</f>
        <v>0</v>
      </c>
      <c r="H63" s="166">
        <f>[1]nazım!H63</f>
        <v>0</v>
      </c>
    </row>
    <row r="64" spans="1:8" x14ac:dyDescent="0.2">
      <c r="A64" s="172" t="s">
        <v>184</v>
      </c>
      <c r="B64" s="179"/>
      <c r="C64" s="46">
        <f>[1]nazım!C64</f>
        <v>0</v>
      </c>
      <c r="D64" s="46">
        <f>[1]nazım!D64</f>
        <v>0</v>
      </c>
      <c r="E64" s="165">
        <f>[1]nazım!E64</f>
        <v>0</v>
      </c>
      <c r="F64" s="46">
        <f>[1]nazım!F64</f>
        <v>0</v>
      </c>
      <c r="G64" s="46">
        <f>[1]nazım!G64</f>
        <v>0</v>
      </c>
      <c r="H64" s="166">
        <f>[1]nazım!H64</f>
        <v>0</v>
      </c>
    </row>
    <row r="65" spans="1:8" x14ac:dyDescent="0.2">
      <c r="A65" s="172" t="s">
        <v>185</v>
      </c>
      <c r="B65" s="179"/>
      <c r="C65" s="165">
        <f>[1]nazım!C65</f>
        <v>0</v>
      </c>
      <c r="D65" s="165">
        <f>[1]nazım!D65</f>
        <v>0</v>
      </c>
      <c r="E65" s="165">
        <f>[1]nazım!E65</f>
        <v>0</v>
      </c>
      <c r="F65" s="165">
        <f>[1]nazım!F65</f>
        <v>0</v>
      </c>
      <c r="G65" s="165">
        <f>[1]nazım!G65</f>
        <v>0</v>
      </c>
      <c r="H65" s="166">
        <f>[1]nazım!H65</f>
        <v>0</v>
      </c>
    </row>
    <row r="66" spans="1:8" x14ac:dyDescent="0.2">
      <c r="A66" s="172" t="s">
        <v>186</v>
      </c>
      <c r="B66" s="179"/>
      <c r="C66" s="46">
        <f>[1]nazım!C66</f>
        <v>0</v>
      </c>
      <c r="D66" s="46">
        <f>[1]nazım!D66</f>
        <v>0</v>
      </c>
      <c r="E66" s="165">
        <f>[1]nazım!E66</f>
        <v>0</v>
      </c>
      <c r="F66" s="46">
        <f>[1]nazım!F66</f>
        <v>0</v>
      </c>
      <c r="G66" s="46">
        <f>[1]nazım!G66</f>
        <v>0</v>
      </c>
      <c r="H66" s="166">
        <f>[1]nazım!H66</f>
        <v>0</v>
      </c>
    </row>
    <row r="67" spans="1:8" x14ac:dyDescent="0.2">
      <c r="A67" s="172" t="s">
        <v>187</v>
      </c>
      <c r="B67" s="179"/>
      <c r="C67" s="46">
        <f>[1]nazım!C67</f>
        <v>0</v>
      </c>
      <c r="D67" s="46">
        <f>[1]nazım!D67</f>
        <v>0</v>
      </c>
      <c r="E67" s="165">
        <f>[1]nazım!E67</f>
        <v>0</v>
      </c>
      <c r="F67" s="46">
        <f>[1]nazım!F67</f>
        <v>0</v>
      </c>
      <c r="G67" s="46">
        <f>[1]nazım!G67</f>
        <v>0</v>
      </c>
      <c r="H67" s="166">
        <f>[1]nazım!H67</f>
        <v>0</v>
      </c>
    </row>
    <row r="68" spans="1:8" x14ac:dyDescent="0.2">
      <c r="A68" s="172" t="s">
        <v>188</v>
      </c>
      <c r="B68" s="179"/>
      <c r="C68" s="165">
        <f>[1]nazım!C68</f>
        <v>0</v>
      </c>
      <c r="D68" s="165">
        <f>[1]nazım!D68</f>
        <v>0</v>
      </c>
      <c r="E68" s="165">
        <f>[1]nazım!E68</f>
        <v>0</v>
      </c>
      <c r="F68" s="165">
        <f>[1]nazım!F68</f>
        <v>0</v>
      </c>
      <c r="G68" s="165">
        <f>[1]nazım!G68</f>
        <v>0</v>
      </c>
      <c r="H68" s="166">
        <f>[1]nazım!H68</f>
        <v>0</v>
      </c>
    </row>
    <row r="69" spans="1:8" x14ac:dyDescent="0.2">
      <c r="A69" s="172" t="s">
        <v>189</v>
      </c>
      <c r="B69" s="179"/>
      <c r="C69" s="46">
        <f>[1]nazım!C69</f>
        <v>0</v>
      </c>
      <c r="D69" s="46">
        <f>[1]nazım!D69</f>
        <v>0</v>
      </c>
      <c r="E69" s="165">
        <f>[1]nazım!E69</f>
        <v>0</v>
      </c>
      <c r="F69" s="46">
        <f>[1]nazım!F69</f>
        <v>0</v>
      </c>
      <c r="G69" s="46">
        <f>[1]nazım!G69</f>
        <v>0</v>
      </c>
      <c r="H69" s="166">
        <f>[1]nazım!H69</f>
        <v>0</v>
      </c>
    </row>
    <row r="70" spans="1:8" x14ac:dyDescent="0.2">
      <c r="A70" s="172" t="s">
        <v>190</v>
      </c>
      <c r="B70" s="179"/>
      <c r="C70" s="46">
        <f>[1]nazım!C70</f>
        <v>0</v>
      </c>
      <c r="D70" s="46">
        <f>[1]nazım!D70</f>
        <v>0</v>
      </c>
      <c r="E70" s="165">
        <f>[1]nazım!E70</f>
        <v>0</v>
      </c>
      <c r="F70" s="46">
        <f>[1]nazım!F70</f>
        <v>0</v>
      </c>
      <c r="G70" s="46">
        <f>[1]nazım!G70</f>
        <v>0</v>
      </c>
      <c r="H70" s="166">
        <f>[1]nazım!H70</f>
        <v>0</v>
      </c>
    </row>
    <row r="71" spans="1:8" x14ac:dyDescent="0.2">
      <c r="A71" s="172" t="s">
        <v>191</v>
      </c>
      <c r="B71" s="179"/>
      <c r="C71" s="46">
        <f>[1]nazım!C71</f>
        <v>6812061</v>
      </c>
      <c r="D71" s="46">
        <f>[1]nazım!D71</f>
        <v>15000739</v>
      </c>
      <c r="E71" s="165">
        <f>[1]nazım!E71</f>
        <v>21812800</v>
      </c>
      <c r="F71" s="46">
        <f>[1]nazım!F71</f>
        <v>5175978</v>
      </c>
      <c r="G71" s="46">
        <f>[1]nazım!G71</f>
        <v>11164969</v>
      </c>
      <c r="H71" s="166">
        <f>[1]nazım!H71</f>
        <v>16340947</v>
      </c>
    </row>
    <row r="72" spans="1:8" s="159" customFormat="1" ht="15" x14ac:dyDescent="0.25">
      <c r="A72" s="154" t="s">
        <v>192</v>
      </c>
      <c r="B72" s="180"/>
      <c r="C72" s="156">
        <f>[1]nazım!C72</f>
        <v>1526847894</v>
      </c>
      <c r="D72" s="156">
        <f>[1]nazım!D72</f>
        <v>1363384603</v>
      </c>
      <c r="E72" s="156">
        <f>[1]nazım!E72</f>
        <v>2890232497</v>
      </c>
      <c r="F72" s="156">
        <f>[1]nazım!F72</f>
        <v>1283071577</v>
      </c>
      <c r="G72" s="156">
        <f>[1]nazım!G72</f>
        <v>805680121</v>
      </c>
      <c r="H72" s="161">
        <f>[1]nazım!H72</f>
        <v>2088751698</v>
      </c>
    </row>
    <row r="73" spans="1:8" s="159" customFormat="1" ht="15" x14ac:dyDescent="0.25">
      <c r="A73" s="154" t="s">
        <v>193</v>
      </c>
      <c r="B73" s="180"/>
      <c r="C73" s="156">
        <f>[1]nazım!C73</f>
        <v>54756181</v>
      </c>
      <c r="D73" s="156">
        <f>[1]nazım!D73</f>
        <v>4028285</v>
      </c>
      <c r="E73" s="156">
        <f>[1]nazım!E73</f>
        <v>58784466</v>
      </c>
      <c r="F73" s="156">
        <f>[1]nazım!F73</f>
        <v>54525860</v>
      </c>
      <c r="G73" s="156">
        <f>[1]nazım!G73</f>
        <v>4245640</v>
      </c>
      <c r="H73" s="161">
        <f>[1]nazım!H73</f>
        <v>58771500</v>
      </c>
    </row>
    <row r="74" spans="1:8" x14ac:dyDescent="0.2">
      <c r="A74" s="163" t="s">
        <v>194</v>
      </c>
      <c r="B74" s="179"/>
      <c r="C74" s="46">
        <f>[1]nazım!C74</f>
        <v>0</v>
      </c>
      <c r="D74" s="46">
        <f>[1]nazım!D74</f>
        <v>0</v>
      </c>
      <c r="E74" s="165">
        <f>[1]nazım!E74</f>
        <v>0</v>
      </c>
      <c r="F74" s="46">
        <f>[1]nazım!F74</f>
        <v>0</v>
      </c>
      <c r="G74" s="46">
        <f>[1]nazım!G74</f>
        <v>0</v>
      </c>
      <c r="H74" s="166">
        <f>[1]nazım!H74</f>
        <v>0</v>
      </c>
    </row>
    <row r="75" spans="1:8" s="185" customFormat="1" x14ac:dyDescent="0.2">
      <c r="A75" s="172" t="s">
        <v>195</v>
      </c>
      <c r="B75" s="181"/>
      <c r="C75" s="182">
        <f>[1]nazım!C75</f>
        <v>42089383</v>
      </c>
      <c r="D75" s="182">
        <f>[1]nazım!D75</f>
        <v>331497</v>
      </c>
      <c r="E75" s="183">
        <f>[1]nazım!E75</f>
        <v>42420880</v>
      </c>
      <c r="F75" s="182">
        <f>[1]nazım!F75</f>
        <v>42177802</v>
      </c>
      <c r="G75" s="182">
        <f>[1]nazım!G75</f>
        <v>135880</v>
      </c>
      <c r="H75" s="184">
        <f>[1]nazım!H75</f>
        <v>42313682</v>
      </c>
    </row>
    <row r="76" spans="1:8" x14ac:dyDescent="0.2">
      <c r="A76" s="163" t="s">
        <v>196</v>
      </c>
      <c r="B76" s="179"/>
      <c r="C76" s="46">
        <f>[1]nazım!C76</f>
        <v>9755786</v>
      </c>
      <c r="D76" s="46">
        <f>[1]nazım!D76</f>
        <v>1282794</v>
      </c>
      <c r="E76" s="165">
        <f>[1]nazım!E76</f>
        <v>11038580</v>
      </c>
      <c r="F76" s="46">
        <f>[1]nazım!F76</f>
        <v>9976508</v>
      </c>
      <c r="G76" s="46">
        <f>[1]nazım!G76</f>
        <v>2483954</v>
      </c>
      <c r="H76" s="166">
        <f>[1]nazım!H76</f>
        <v>12460462</v>
      </c>
    </row>
    <row r="77" spans="1:8" x14ac:dyDescent="0.2">
      <c r="A77" s="163" t="s">
        <v>197</v>
      </c>
      <c r="B77" s="179"/>
      <c r="C77" s="46">
        <f>[1]nazım!C77</f>
        <v>1524288</v>
      </c>
      <c r="D77" s="46">
        <f>[1]nazım!D77</f>
        <v>768802</v>
      </c>
      <c r="E77" s="165">
        <f>[1]nazım!E77</f>
        <v>2293090</v>
      </c>
      <c r="F77" s="46">
        <f>[1]nazım!F77</f>
        <v>1178205</v>
      </c>
      <c r="G77" s="46">
        <f>[1]nazım!G77</f>
        <v>412078</v>
      </c>
      <c r="H77" s="166">
        <f>[1]nazım!H77</f>
        <v>1590283</v>
      </c>
    </row>
    <row r="78" spans="1:8" x14ac:dyDescent="0.2">
      <c r="A78" s="163" t="s">
        <v>198</v>
      </c>
      <c r="B78" s="179"/>
      <c r="C78" s="46">
        <f>[1]nazım!C78</f>
        <v>2152</v>
      </c>
      <c r="D78" s="46">
        <f>[1]nazım!D78</f>
        <v>240</v>
      </c>
      <c r="E78" s="165">
        <f>[1]nazım!E78</f>
        <v>2392</v>
      </c>
      <c r="F78" s="46">
        <f>[1]nazım!F78</f>
        <v>2152</v>
      </c>
      <c r="G78" s="46">
        <f>[1]nazım!G78</f>
        <v>151</v>
      </c>
      <c r="H78" s="166">
        <f>[1]nazım!H78</f>
        <v>2303</v>
      </c>
    </row>
    <row r="79" spans="1:8" s="185" customFormat="1" x14ac:dyDescent="0.2">
      <c r="A79" s="172" t="s">
        <v>199</v>
      </c>
      <c r="B79" s="181"/>
      <c r="C79" s="182">
        <f>[1]nazım!C79</f>
        <v>0</v>
      </c>
      <c r="D79" s="182">
        <f>[1]nazım!D79</f>
        <v>0</v>
      </c>
      <c r="E79" s="183">
        <f>[1]nazım!E79</f>
        <v>0</v>
      </c>
      <c r="F79" s="182">
        <f>[1]nazım!F79</f>
        <v>0</v>
      </c>
      <c r="G79" s="182">
        <f>[1]nazım!G79</f>
        <v>0</v>
      </c>
      <c r="H79" s="184">
        <f>[1]nazım!H79</f>
        <v>0</v>
      </c>
    </row>
    <row r="80" spans="1:8" x14ac:dyDescent="0.2">
      <c r="A80" s="163" t="s">
        <v>200</v>
      </c>
      <c r="B80" s="179"/>
      <c r="C80" s="46">
        <f>[1]nazım!C80</f>
        <v>309</v>
      </c>
      <c r="D80" s="46">
        <f>[1]nazım!D80</f>
        <v>103200</v>
      </c>
      <c r="E80" s="165">
        <f>[1]nazım!E80</f>
        <v>103509</v>
      </c>
      <c r="F80" s="46">
        <f>[1]nazım!F80</f>
        <v>309</v>
      </c>
      <c r="G80" s="46">
        <f>[1]nazım!G80</f>
        <v>76380</v>
      </c>
      <c r="H80" s="166">
        <f>[1]nazım!H80</f>
        <v>76689</v>
      </c>
    </row>
    <row r="81" spans="1:8" x14ac:dyDescent="0.2">
      <c r="A81" s="163" t="s">
        <v>201</v>
      </c>
      <c r="B81" s="179"/>
      <c r="C81" s="46">
        <f>[1]nazım!C81</f>
        <v>1384263</v>
      </c>
      <c r="D81" s="46">
        <f>[1]nazım!D81</f>
        <v>1541752</v>
      </c>
      <c r="E81" s="165">
        <f>[1]nazım!E81</f>
        <v>2926015</v>
      </c>
      <c r="F81" s="46">
        <f>[1]nazım!F81</f>
        <v>1190884</v>
      </c>
      <c r="G81" s="46">
        <f>[1]nazım!G81</f>
        <v>1137197</v>
      </c>
      <c r="H81" s="166">
        <f>[1]nazım!H81</f>
        <v>2328081</v>
      </c>
    </row>
    <row r="82" spans="1:8" s="159" customFormat="1" ht="15" x14ac:dyDescent="0.25">
      <c r="A82" s="154" t="s">
        <v>202</v>
      </c>
      <c r="B82" s="180"/>
      <c r="C82" s="156">
        <f>[1]nazım!C82</f>
        <v>423510007</v>
      </c>
      <c r="D82" s="156">
        <f>[1]nazım!D82</f>
        <v>227320791</v>
      </c>
      <c r="E82" s="156">
        <f>[1]nazım!E82</f>
        <v>650830798</v>
      </c>
      <c r="F82" s="156">
        <f>[1]nazım!F82</f>
        <v>315422683</v>
      </c>
      <c r="G82" s="156">
        <f>[1]nazım!G82</f>
        <v>132707352</v>
      </c>
      <c r="H82" s="161">
        <f>[1]nazım!H82</f>
        <v>448130035</v>
      </c>
    </row>
    <row r="83" spans="1:8" x14ac:dyDescent="0.2">
      <c r="A83" s="163" t="s">
        <v>203</v>
      </c>
      <c r="B83" s="179"/>
      <c r="C83" s="46">
        <f>[1]nazım!C83</f>
        <v>315005</v>
      </c>
      <c r="D83" s="46">
        <f>[1]nazım!D83</f>
        <v>8350</v>
      </c>
      <c r="E83" s="165">
        <f>[1]nazım!E83</f>
        <v>323355</v>
      </c>
      <c r="F83" s="46">
        <f>[1]nazım!F83</f>
        <v>739672</v>
      </c>
      <c r="G83" s="46">
        <f>[1]nazım!G83</f>
        <v>5090</v>
      </c>
      <c r="H83" s="166">
        <f>[1]nazım!H83</f>
        <v>744762</v>
      </c>
    </row>
    <row r="84" spans="1:8" x14ac:dyDescent="0.2">
      <c r="A84" s="163" t="s">
        <v>204</v>
      </c>
      <c r="B84" s="179"/>
      <c r="C84" s="46">
        <f>[1]nazım!C84</f>
        <v>645490</v>
      </c>
      <c r="D84" s="46">
        <f>[1]nazım!D84</f>
        <v>842015</v>
      </c>
      <c r="E84" s="165">
        <f>[1]nazım!E84</f>
        <v>1487505</v>
      </c>
      <c r="F84" s="46">
        <f>[1]nazım!F84</f>
        <v>707502</v>
      </c>
      <c r="G84" s="46">
        <f>[1]nazım!G84</f>
        <v>524748</v>
      </c>
      <c r="H84" s="166">
        <f>[1]nazım!H84</f>
        <v>1232250</v>
      </c>
    </row>
    <row r="85" spans="1:8" x14ac:dyDescent="0.2">
      <c r="A85" s="163" t="s">
        <v>205</v>
      </c>
      <c r="B85" s="179"/>
      <c r="C85" s="46">
        <f>[1]nazım!C85</f>
        <v>33105640</v>
      </c>
      <c r="D85" s="46">
        <f>[1]nazım!D85</f>
        <v>1398301</v>
      </c>
      <c r="E85" s="165">
        <f>[1]nazım!E85</f>
        <v>34503941</v>
      </c>
      <c r="F85" s="46">
        <f>[1]nazım!F85</f>
        <v>33014517</v>
      </c>
      <c r="G85" s="46">
        <f>[1]nazım!G85</f>
        <v>759683</v>
      </c>
      <c r="H85" s="166">
        <f>[1]nazım!H85</f>
        <v>33774200</v>
      </c>
    </row>
    <row r="86" spans="1:8" x14ac:dyDescent="0.2">
      <c r="A86" s="163" t="s">
        <v>206</v>
      </c>
      <c r="B86" s="179"/>
      <c r="C86" s="46">
        <f>[1]nazım!C86</f>
        <v>0</v>
      </c>
      <c r="D86" s="46">
        <f>[1]nazım!D86</f>
        <v>0</v>
      </c>
      <c r="E86" s="165">
        <f>[1]nazım!E86</f>
        <v>0</v>
      </c>
      <c r="F86" s="46">
        <f>[1]nazım!F86</f>
        <v>0</v>
      </c>
      <c r="G86" s="46">
        <f>[1]nazım!G86</f>
        <v>0</v>
      </c>
      <c r="H86" s="166">
        <f>[1]nazım!H86</f>
        <v>0</v>
      </c>
    </row>
    <row r="87" spans="1:8" x14ac:dyDescent="0.2">
      <c r="A87" s="163" t="s">
        <v>207</v>
      </c>
      <c r="B87" s="179"/>
      <c r="C87" s="46">
        <f>[1]nazım!C87</f>
        <v>337000013</v>
      </c>
      <c r="D87" s="46">
        <f>[1]nazım!D87</f>
        <v>183016509</v>
      </c>
      <c r="E87" s="165">
        <f>[1]nazım!E87</f>
        <v>520016522</v>
      </c>
      <c r="F87" s="46">
        <f>[1]nazım!F87</f>
        <v>240511071</v>
      </c>
      <c r="G87" s="46">
        <f>[1]nazım!G87</f>
        <v>108037406</v>
      </c>
      <c r="H87" s="166">
        <f>[1]nazım!H87</f>
        <v>348548477</v>
      </c>
    </row>
    <row r="88" spans="1:8" x14ac:dyDescent="0.2">
      <c r="A88" s="163" t="s">
        <v>208</v>
      </c>
      <c r="B88" s="179"/>
      <c r="C88" s="46">
        <f>[1]nazım!C88</f>
        <v>51498989</v>
      </c>
      <c r="D88" s="46">
        <f>[1]nazım!D88</f>
        <v>41685506</v>
      </c>
      <c r="E88" s="165">
        <f>[1]nazım!E88</f>
        <v>93184495</v>
      </c>
      <c r="F88" s="46">
        <f>[1]nazım!F88</f>
        <v>39688651</v>
      </c>
      <c r="G88" s="46">
        <f>[1]nazım!G88</f>
        <v>23254495</v>
      </c>
      <c r="H88" s="166">
        <f>[1]nazım!H88</f>
        <v>62943146</v>
      </c>
    </row>
    <row r="89" spans="1:8" s="185" customFormat="1" x14ac:dyDescent="0.2">
      <c r="A89" s="172" t="s">
        <v>209</v>
      </c>
      <c r="B89" s="181"/>
      <c r="C89" s="182">
        <f>[1]nazım!C89</f>
        <v>944870</v>
      </c>
      <c r="D89" s="182">
        <f>[1]nazım!D89</f>
        <v>370110</v>
      </c>
      <c r="E89" s="183">
        <f>[1]nazım!E89</f>
        <v>1314980</v>
      </c>
      <c r="F89" s="182">
        <f>[1]nazım!F89</f>
        <v>761270</v>
      </c>
      <c r="G89" s="182">
        <f>[1]nazım!G89</f>
        <v>125930</v>
      </c>
      <c r="H89" s="184">
        <f>[1]nazım!H89</f>
        <v>887200</v>
      </c>
    </row>
    <row r="90" spans="1:8" s="185" customFormat="1" ht="15" x14ac:dyDescent="0.25">
      <c r="A90" s="168" t="s">
        <v>210</v>
      </c>
      <c r="B90" s="181"/>
      <c r="C90" s="186">
        <f>[1]nazım!C90</f>
        <v>1048581706</v>
      </c>
      <c r="D90" s="186">
        <f>[1]nazım!D90</f>
        <v>1132035527</v>
      </c>
      <c r="E90" s="187">
        <f>[1]nazım!E90</f>
        <v>2180617233</v>
      </c>
      <c r="F90" s="186">
        <f>[1]nazım!F90</f>
        <v>913123034</v>
      </c>
      <c r="G90" s="186">
        <f>[1]nazım!G90</f>
        <v>668727129</v>
      </c>
      <c r="H90" s="188">
        <f>[1]nazım!H90</f>
        <v>1581850163</v>
      </c>
    </row>
    <row r="91" spans="1:8" ht="9" customHeight="1" x14ac:dyDescent="0.2">
      <c r="A91" s="163"/>
      <c r="B91" s="179"/>
      <c r="C91" s="179"/>
      <c r="D91" s="179"/>
      <c r="E91" s="165"/>
      <c r="F91" s="179"/>
      <c r="G91" s="179"/>
      <c r="H91" s="166"/>
    </row>
    <row r="92" spans="1:8" s="159" customFormat="1" ht="15" x14ac:dyDescent="0.25">
      <c r="A92" s="189" t="s">
        <v>211</v>
      </c>
      <c r="B92" s="190"/>
      <c r="C92" s="191">
        <f>[1]nazım!C92</f>
        <v>1625769844</v>
      </c>
      <c r="D92" s="191">
        <f>[1]nazım!D92</f>
        <v>1528076442</v>
      </c>
      <c r="E92" s="191">
        <f>[1]nazım!E92</f>
        <v>3153846286</v>
      </c>
      <c r="F92" s="191">
        <f>[1]nazım!F92</f>
        <v>1363320000</v>
      </c>
      <c r="G92" s="191">
        <f>[1]nazım!G92</f>
        <v>885258833</v>
      </c>
      <c r="H92" s="192">
        <f>[1]nazım!H92</f>
        <v>2248578833</v>
      </c>
    </row>
  </sheetData>
  <sheetProtection password="CF27" sheet="1"/>
  <mergeCells count="2">
    <mergeCell ref="A2:A3"/>
    <mergeCell ref="C2:H2"/>
  </mergeCells>
  <printOptions horizontalCentered="1" verticalCentered="1"/>
  <pageMargins left="0.4" right="0.59055118110236204" top="0.72" bottom="0.55000000000000004" header="0.43307086614173201" footer="0.35433070866141703"/>
  <pageSetup paperSize="9" scale="55" orientation="portrait" r:id="rId1"/>
  <headerFooter alignWithMargins="0">
    <oddHeader>&amp;R&amp;"Times New Roman,Normal"&amp;12Appendix 1-B</oddHeader>
    <oddFooter>&amp;C&amp;"Times New Roman,Normal"&amp;12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6"/>
  <sheetViews>
    <sheetView view="pageBreakPreview" zoomScale="80" zoomScaleNormal="80" zoomScaleSheetLayoutView="80" workbookViewId="0">
      <pane xSplit="1" ySplit="6" topLeftCell="B7" activePane="bottomRight" state="frozen"/>
      <selection activeCell="B8" sqref="B8"/>
      <selection pane="topRight" activeCell="B8" sqref="B8"/>
      <selection pane="bottomLeft" activeCell="B8" sqref="B8"/>
      <selection pane="bottomRight" activeCell="B8" sqref="B8"/>
    </sheetView>
  </sheetViews>
  <sheetFormatPr defaultRowHeight="14.25" x14ac:dyDescent="0.2"/>
  <cols>
    <col min="1" max="1" width="57.7109375" style="185" customWidth="1"/>
    <col min="2" max="2" width="6.42578125" style="185" customWidth="1"/>
    <col min="3" max="5" width="23.7109375" style="185" customWidth="1"/>
    <col min="6" max="6" width="25.140625" style="185" customWidth="1"/>
    <col min="7" max="16384" width="9.140625" style="185"/>
  </cols>
  <sheetData>
    <row r="1" spans="1:6" ht="19.5" customHeight="1" x14ac:dyDescent="0.25">
      <c r="A1" s="193" t="s">
        <v>212</v>
      </c>
      <c r="B1" s="194"/>
      <c r="C1" s="195"/>
      <c r="D1" s="196"/>
      <c r="E1" s="197"/>
      <c r="F1" s="198"/>
    </row>
    <row r="2" spans="1:6" ht="15" x14ac:dyDescent="0.2">
      <c r="A2" s="199"/>
      <c r="B2" s="200"/>
      <c r="C2" s="201"/>
      <c r="D2" s="202"/>
      <c r="E2" s="203"/>
      <c r="F2" s="204"/>
    </row>
    <row r="3" spans="1:6" ht="5.25" customHeight="1" x14ac:dyDescent="0.2">
      <c r="A3" s="172"/>
      <c r="B3" s="205"/>
      <c r="C3" s="206"/>
      <c r="D3" s="207"/>
      <c r="E3" s="208"/>
      <c r="F3" s="209"/>
    </row>
    <row r="4" spans="1:6" ht="19.5" customHeight="1" x14ac:dyDescent="0.2">
      <c r="A4" s="210"/>
      <c r="B4" s="211"/>
      <c r="C4" s="212" t="str">
        <f>+assets!C4</f>
        <v>THOUSAND TURKISH LIRA</v>
      </c>
      <c r="D4" s="213"/>
      <c r="E4" s="212" t="str">
        <f>+assets!C4</f>
        <v>THOUSAND TURKISH LIRA</v>
      </c>
      <c r="F4" s="214"/>
    </row>
    <row r="5" spans="1:6" ht="18" x14ac:dyDescent="0.25">
      <c r="A5" s="215" t="s">
        <v>213</v>
      </c>
      <c r="B5" s="216" t="s">
        <v>5</v>
      </c>
      <c r="C5" s="217" t="s">
        <v>2</v>
      </c>
      <c r="D5" s="218" t="s">
        <v>3</v>
      </c>
      <c r="E5" s="219" t="s">
        <v>2</v>
      </c>
      <c r="F5" s="220" t="s">
        <v>3</v>
      </c>
    </row>
    <row r="6" spans="1:6" x14ac:dyDescent="0.2">
      <c r="A6" s="221"/>
      <c r="B6" s="222"/>
      <c r="C6" s="223" t="str">
        <f>+[1]gelir!C6</f>
        <v>(01/01/2018-30/09/2018)</v>
      </c>
      <c r="D6" s="224" t="str">
        <f>+[1]gelir!D6</f>
        <v>(01/01/2017-30/09/2017)</v>
      </c>
      <c r="E6" s="225" t="str">
        <f>+[1]gelir!E6</f>
        <v>(01/07/2018-30/09/2018)</v>
      </c>
      <c r="F6" s="226" t="str">
        <f>+[1]gelir!F6</f>
        <v>(01/07/2017-30/09/2017)</v>
      </c>
    </row>
    <row r="7" spans="1:6" s="229" customFormat="1" ht="15" x14ac:dyDescent="0.25">
      <c r="A7" s="227" t="s">
        <v>214</v>
      </c>
      <c r="B7" s="228"/>
      <c r="C7" s="187">
        <f>[1]gelir!C7</f>
        <v>23477670</v>
      </c>
      <c r="D7" s="188">
        <f>[1]gelir!D7</f>
        <v>0</v>
      </c>
      <c r="E7" s="187">
        <f>[1]gelir!E7</f>
        <v>9848688</v>
      </c>
      <c r="F7" s="188">
        <f>[1]gelir!F7</f>
        <v>0</v>
      </c>
    </row>
    <row r="8" spans="1:6" x14ac:dyDescent="0.2">
      <c r="A8" s="230" t="s">
        <v>215</v>
      </c>
      <c r="B8" s="231"/>
      <c r="C8" s="182">
        <f>[1]gelir!C8</f>
        <v>19492247</v>
      </c>
      <c r="D8" s="232">
        <f>[1]gelir!D8</f>
        <v>0</v>
      </c>
      <c r="E8" s="182">
        <f>[1]gelir!E8</f>
        <v>7691159</v>
      </c>
      <c r="F8" s="232">
        <f>[1]gelir!F8</f>
        <v>0</v>
      </c>
    </row>
    <row r="9" spans="1:6" x14ac:dyDescent="0.2">
      <c r="A9" s="230" t="s">
        <v>216</v>
      </c>
      <c r="B9" s="231"/>
      <c r="C9" s="182">
        <f>[1]gelir!C9</f>
        <v>274509</v>
      </c>
      <c r="D9" s="232">
        <f>[1]gelir!D9</f>
        <v>0</v>
      </c>
      <c r="E9" s="182">
        <f>[1]gelir!E9</f>
        <v>105116</v>
      </c>
      <c r="F9" s="232">
        <f>[1]gelir!F9</f>
        <v>0</v>
      </c>
    </row>
    <row r="10" spans="1:6" x14ac:dyDescent="0.2">
      <c r="A10" s="230" t="s">
        <v>217</v>
      </c>
      <c r="B10" s="231"/>
      <c r="C10" s="182">
        <f>[1]gelir!C10</f>
        <v>113824</v>
      </c>
      <c r="D10" s="232">
        <f>[1]gelir!D10</f>
        <v>0</v>
      </c>
      <c r="E10" s="182">
        <f>[1]gelir!E10</f>
        <v>62534</v>
      </c>
      <c r="F10" s="232">
        <f>[1]gelir!F10</f>
        <v>0</v>
      </c>
    </row>
    <row r="11" spans="1:6" x14ac:dyDescent="0.2">
      <c r="A11" s="233" t="s">
        <v>218</v>
      </c>
      <c r="B11" s="234"/>
      <c r="C11" s="182">
        <f>[1]gelir!C11</f>
        <v>18657</v>
      </c>
      <c r="D11" s="232">
        <f>[1]gelir!D11</f>
        <v>0</v>
      </c>
      <c r="E11" s="182">
        <f>[1]gelir!E11</f>
        <v>85</v>
      </c>
      <c r="F11" s="232">
        <f>[1]gelir!F11</f>
        <v>0</v>
      </c>
    </row>
    <row r="12" spans="1:6" x14ac:dyDescent="0.2">
      <c r="A12" s="233" t="s">
        <v>219</v>
      </c>
      <c r="B12" s="231"/>
      <c r="C12" s="183">
        <f>[1]gelir!C12</f>
        <v>3574731</v>
      </c>
      <c r="D12" s="184">
        <f>[1]gelir!D12</f>
        <v>0</v>
      </c>
      <c r="E12" s="183">
        <f>[1]gelir!E12</f>
        <v>1988990</v>
      </c>
      <c r="F12" s="184">
        <f>[1]gelir!F12</f>
        <v>0</v>
      </c>
    </row>
    <row r="13" spans="1:6" x14ac:dyDescent="0.2">
      <c r="A13" s="233" t="s">
        <v>220</v>
      </c>
      <c r="B13" s="231"/>
      <c r="C13" s="182">
        <f>[1]gelir!C13</f>
        <v>0</v>
      </c>
      <c r="D13" s="232">
        <f>[1]gelir!D13</f>
        <v>0</v>
      </c>
      <c r="E13" s="182">
        <f>[1]gelir!E13</f>
        <v>0</v>
      </c>
      <c r="F13" s="232">
        <f>[1]gelir!F13</f>
        <v>0</v>
      </c>
    </row>
    <row r="14" spans="1:6" ht="28.5" x14ac:dyDescent="0.2">
      <c r="A14" s="233" t="s">
        <v>221</v>
      </c>
      <c r="B14" s="231"/>
      <c r="C14" s="182">
        <f>[1]gelir!C14</f>
        <v>635551</v>
      </c>
      <c r="D14" s="232">
        <f>[1]gelir!D14</f>
        <v>0</v>
      </c>
      <c r="E14" s="182">
        <f>[1]gelir!E14</f>
        <v>325830</v>
      </c>
      <c r="F14" s="232">
        <f>[1]gelir!F14</f>
        <v>0</v>
      </c>
    </row>
    <row r="15" spans="1:6" x14ac:dyDescent="0.2">
      <c r="A15" s="233" t="s">
        <v>222</v>
      </c>
      <c r="B15" s="231"/>
      <c r="C15" s="182">
        <f>[1]gelir!C15</f>
        <v>2939180</v>
      </c>
      <c r="D15" s="232">
        <f>[1]gelir!D15</f>
        <v>0</v>
      </c>
      <c r="E15" s="182">
        <f>[1]gelir!E15</f>
        <v>1663160</v>
      </c>
      <c r="F15" s="232">
        <f>[1]gelir!F15</f>
        <v>0</v>
      </c>
    </row>
    <row r="16" spans="1:6" x14ac:dyDescent="0.2">
      <c r="A16" s="235" t="s">
        <v>223</v>
      </c>
      <c r="B16" s="231"/>
      <c r="C16" s="182">
        <f>[1]gelir!C16</f>
        <v>0</v>
      </c>
      <c r="D16" s="232">
        <f>[1]gelir!D16</f>
        <v>0</v>
      </c>
      <c r="E16" s="182">
        <f>[1]gelir!E16</f>
        <v>0</v>
      </c>
      <c r="F16" s="232">
        <f>[1]gelir!F16</f>
        <v>0</v>
      </c>
    </row>
    <row r="17" spans="1:6" x14ac:dyDescent="0.2">
      <c r="A17" s="233" t="s">
        <v>224</v>
      </c>
      <c r="B17" s="234"/>
      <c r="C17" s="182">
        <f>[1]gelir!C17</f>
        <v>3702</v>
      </c>
      <c r="D17" s="232">
        <f>[1]gelir!D17</f>
        <v>0</v>
      </c>
      <c r="E17" s="182">
        <f>[1]gelir!E17</f>
        <v>804</v>
      </c>
      <c r="F17" s="232">
        <f>[1]gelir!F17</f>
        <v>0</v>
      </c>
    </row>
    <row r="18" spans="1:6" s="229" customFormat="1" ht="15" x14ac:dyDescent="0.25">
      <c r="A18" s="236" t="s">
        <v>225</v>
      </c>
      <c r="B18" s="228"/>
      <c r="C18" s="187">
        <f>[1]gelir!C18</f>
        <v>15227550</v>
      </c>
      <c r="D18" s="188">
        <f>[1]gelir!D18</f>
        <v>0</v>
      </c>
      <c r="E18" s="187">
        <f>[1]gelir!E18</f>
        <v>6476521</v>
      </c>
      <c r="F18" s="188">
        <f>[1]gelir!F18</f>
        <v>0</v>
      </c>
    </row>
    <row r="19" spans="1:6" x14ac:dyDescent="0.2">
      <c r="A19" s="235" t="s">
        <v>226</v>
      </c>
      <c r="B19" s="231"/>
      <c r="C19" s="182">
        <f>[1]gelir!C19</f>
        <v>10276251</v>
      </c>
      <c r="D19" s="232">
        <f>[1]gelir!D19</f>
        <v>0</v>
      </c>
      <c r="E19" s="182">
        <f>[1]gelir!E19</f>
        <v>4342773</v>
      </c>
      <c r="F19" s="232">
        <f>[1]gelir!F19</f>
        <v>0</v>
      </c>
    </row>
    <row r="20" spans="1:6" x14ac:dyDescent="0.2">
      <c r="A20" s="233" t="s">
        <v>227</v>
      </c>
      <c r="B20" s="234"/>
      <c r="C20" s="237">
        <f>[1]gelir!C20</f>
        <v>898261</v>
      </c>
      <c r="D20" s="238">
        <f>[1]gelir!D20</f>
        <v>0</v>
      </c>
      <c r="E20" s="237">
        <f>[1]gelir!E20</f>
        <v>412582</v>
      </c>
      <c r="F20" s="238">
        <f>[1]gelir!F20</f>
        <v>0</v>
      </c>
    </row>
    <row r="21" spans="1:6" x14ac:dyDescent="0.2">
      <c r="A21" s="233" t="s">
        <v>228</v>
      </c>
      <c r="B21" s="234"/>
      <c r="C21" s="182">
        <f>[1]gelir!C21</f>
        <v>2122112</v>
      </c>
      <c r="D21" s="232">
        <f>[1]gelir!D21</f>
        <v>0</v>
      </c>
      <c r="E21" s="182">
        <f>[1]gelir!E21</f>
        <v>938589</v>
      </c>
      <c r="F21" s="232">
        <f>[1]gelir!F21</f>
        <v>0</v>
      </c>
    </row>
    <row r="22" spans="1:6" x14ac:dyDescent="0.2">
      <c r="A22" s="235" t="s">
        <v>229</v>
      </c>
      <c r="B22" s="231"/>
      <c r="C22" s="182">
        <f>[1]gelir!C22</f>
        <v>1520691</v>
      </c>
      <c r="D22" s="232">
        <f>[1]gelir!D22</f>
        <v>0</v>
      </c>
      <c r="E22" s="182">
        <f>[1]gelir!E22</f>
        <v>613732</v>
      </c>
      <c r="F22" s="232">
        <f>[1]gelir!F22</f>
        <v>0</v>
      </c>
    </row>
    <row r="23" spans="1:6" x14ac:dyDescent="0.2">
      <c r="A23" s="233" t="s">
        <v>230</v>
      </c>
      <c r="B23" s="234"/>
      <c r="C23" s="182">
        <f>[1]gelir!C23</f>
        <v>410235</v>
      </c>
      <c r="D23" s="232">
        <f>[1]gelir!D23</f>
        <v>0</v>
      </c>
      <c r="E23" s="182">
        <f>[1]gelir!E23</f>
        <v>168845</v>
      </c>
      <c r="F23" s="232">
        <f>[1]gelir!F23</f>
        <v>0</v>
      </c>
    </row>
    <row r="24" spans="1:6" s="229" customFormat="1" ht="15" x14ac:dyDescent="0.25">
      <c r="A24" s="236" t="s">
        <v>231</v>
      </c>
      <c r="B24" s="239"/>
      <c r="C24" s="187">
        <f>[1]gelir!C24</f>
        <v>8250120</v>
      </c>
      <c r="D24" s="188">
        <f>[1]gelir!D24</f>
        <v>0</v>
      </c>
      <c r="E24" s="187">
        <f>[1]gelir!E24</f>
        <v>3372167</v>
      </c>
      <c r="F24" s="188">
        <f>[1]gelir!F24</f>
        <v>0</v>
      </c>
    </row>
    <row r="25" spans="1:6" s="229" customFormat="1" ht="30" x14ac:dyDescent="0.25">
      <c r="A25" s="236" t="s">
        <v>232</v>
      </c>
      <c r="B25" s="239"/>
      <c r="C25" s="187">
        <f>[1]gelir!C25</f>
        <v>1555339</v>
      </c>
      <c r="D25" s="188">
        <f>[1]gelir!D25</f>
        <v>0</v>
      </c>
      <c r="E25" s="187">
        <f>[1]gelir!E25</f>
        <v>599991</v>
      </c>
      <c r="F25" s="188">
        <f>[1]gelir!F25</f>
        <v>0</v>
      </c>
    </row>
    <row r="26" spans="1:6" x14ac:dyDescent="0.2">
      <c r="A26" s="235" t="s">
        <v>233</v>
      </c>
      <c r="B26" s="231"/>
      <c r="C26" s="183">
        <f>[1]gelir!C26</f>
        <v>2224307</v>
      </c>
      <c r="D26" s="184">
        <f>[1]gelir!D26</f>
        <v>0</v>
      </c>
      <c r="E26" s="183">
        <f>[1]gelir!E26</f>
        <v>871076</v>
      </c>
      <c r="F26" s="184">
        <f>[1]gelir!F26</f>
        <v>0</v>
      </c>
    </row>
    <row r="27" spans="1:6" x14ac:dyDescent="0.2">
      <c r="A27" s="235" t="s">
        <v>234</v>
      </c>
      <c r="B27" s="231"/>
      <c r="C27" s="182">
        <f>[1]gelir!C27</f>
        <v>325433</v>
      </c>
      <c r="D27" s="232">
        <f>[1]gelir!D27</f>
        <v>0</v>
      </c>
      <c r="E27" s="182">
        <f>[1]gelir!E27</f>
        <v>129978</v>
      </c>
      <c r="F27" s="232">
        <f>[1]gelir!F27</f>
        <v>0</v>
      </c>
    </row>
    <row r="28" spans="1:6" x14ac:dyDescent="0.2">
      <c r="A28" s="235" t="s">
        <v>235</v>
      </c>
      <c r="B28" s="231"/>
      <c r="C28" s="182">
        <f>[1]gelir!C28</f>
        <v>1898874</v>
      </c>
      <c r="D28" s="232">
        <f>[1]gelir!D28</f>
        <v>0</v>
      </c>
      <c r="E28" s="182">
        <f>[1]gelir!E28</f>
        <v>741098</v>
      </c>
      <c r="F28" s="232">
        <f>[1]gelir!F28</f>
        <v>0</v>
      </c>
    </row>
    <row r="29" spans="1:6" x14ac:dyDescent="0.2">
      <c r="A29" s="235" t="s">
        <v>236</v>
      </c>
      <c r="B29" s="231"/>
      <c r="C29" s="183">
        <f>[1]gelir!C29</f>
        <v>668968</v>
      </c>
      <c r="D29" s="184">
        <f>[1]gelir!D29</f>
        <v>0</v>
      </c>
      <c r="E29" s="183">
        <f>[1]gelir!E29</f>
        <v>271085</v>
      </c>
      <c r="F29" s="184">
        <f>[1]gelir!F29</f>
        <v>0</v>
      </c>
    </row>
    <row r="30" spans="1:6" x14ac:dyDescent="0.2">
      <c r="A30" s="233" t="s">
        <v>237</v>
      </c>
      <c r="B30" s="231"/>
      <c r="C30" s="182">
        <f>[1]gelir!C30</f>
        <v>311</v>
      </c>
      <c r="D30" s="232">
        <f>[1]gelir!D30</f>
        <v>0</v>
      </c>
      <c r="E30" s="182">
        <f>[1]gelir!E30</f>
        <v>69</v>
      </c>
      <c r="F30" s="232">
        <f>[1]gelir!F30</f>
        <v>0</v>
      </c>
    </row>
    <row r="31" spans="1:6" x14ac:dyDescent="0.2">
      <c r="A31" s="235" t="s">
        <v>238</v>
      </c>
      <c r="B31" s="231"/>
      <c r="C31" s="182">
        <f>[1]gelir!C31</f>
        <v>668657</v>
      </c>
      <c r="D31" s="232">
        <f>[1]gelir!D31</f>
        <v>0</v>
      </c>
      <c r="E31" s="182">
        <f>[1]gelir!E31</f>
        <v>271016</v>
      </c>
      <c r="F31" s="232">
        <f>[1]gelir!F31</f>
        <v>0</v>
      </c>
    </row>
    <row r="32" spans="1:6" s="229" customFormat="1" ht="15" x14ac:dyDescent="0.25">
      <c r="A32" s="236" t="s">
        <v>239</v>
      </c>
      <c r="B32" s="228"/>
      <c r="C32" s="186">
        <f>[1]gelir!C32</f>
        <v>-1608225</v>
      </c>
      <c r="D32" s="240">
        <f>[1]gelir!D32</f>
        <v>0</v>
      </c>
      <c r="E32" s="186">
        <f>[1]gelir!E32</f>
        <v>-557928</v>
      </c>
      <c r="F32" s="240">
        <f>[1]gelir!F32</f>
        <v>0</v>
      </c>
    </row>
    <row r="33" spans="1:6" s="229" customFormat="1" ht="15" x14ac:dyDescent="0.25">
      <c r="A33" s="236" t="s">
        <v>240</v>
      </c>
      <c r="B33" s="228"/>
      <c r="C33" s="186">
        <f>[1]gelir!C33</f>
        <v>129584</v>
      </c>
      <c r="D33" s="240">
        <f>[1]gelir!D33</f>
        <v>0</v>
      </c>
      <c r="E33" s="186">
        <f>[1]gelir!E33</f>
        <v>12137</v>
      </c>
      <c r="F33" s="240">
        <f>[1]gelir!F33</f>
        <v>0</v>
      </c>
    </row>
    <row r="34" spans="1:6" s="229" customFormat="1" ht="15" x14ac:dyDescent="0.25">
      <c r="A34" s="236" t="s">
        <v>241</v>
      </c>
      <c r="B34" s="228"/>
      <c r="C34" s="187">
        <f>[1]gelir!C34</f>
        <v>578835</v>
      </c>
      <c r="D34" s="241">
        <f>[1]gelir!D34</f>
        <v>0</v>
      </c>
      <c r="E34" s="242">
        <f>[1]gelir!E34</f>
        <v>277876</v>
      </c>
      <c r="F34" s="241">
        <f>[1]gelir!F34</f>
        <v>0</v>
      </c>
    </row>
    <row r="35" spans="1:6" x14ac:dyDescent="0.2">
      <c r="A35" s="235" t="s">
        <v>242</v>
      </c>
      <c r="B35" s="231"/>
      <c r="C35" s="182">
        <f>[1]gelir!C35</f>
        <v>143756</v>
      </c>
      <c r="D35" s="243">
        <f>[1]gelir!D35</f>
        <v>0</v>
      </c>
      <c r="E35" s="244">
        <f>[1]gelir!E35</f>
        <v>86787</v>
      </c>
      <c r="F35" s="243">
        <f>[1]gelir!F35</f>
        <v>0</v>
      </c>
    </row>
    <row r="36" spans="1:6" x14ac:dyDescent="0.2">
      <c r="A36" s="235" t="s">
        <v>243</v>
      </c>
      <c r="B36" s="231"/>
      <c r="C36" s="182">
        <f>[1]gelir!C36</f>
        <v>480167</v>
      </c>
      <c r="D36" s="243">
        <f>[1]gelir!D36</f>
        <v>0</v>
      </c>
      <c r="E36" s="244">
        <f>[1]gelir!E36</f>
        <v>237616</v>
      </c>
      <c r="F36" s="243">
        <f>[1]gelir!F36</f>
        <v>0</v>
      </c>
    </row>
    <row r="37" spans="1:6" x14ac:dyDescent="0.2">
      <c r="A37" s="235" t="s">
        <v>244</v>
      </c>
      <c r="B37" s="231"/>
      <c r="C37" s="182">
        <f>[1]gelir!C37</f>
        <v>-45088</v>
      </c>
      <c r="D37" s="243">
        <f>[1]gelir!D37</f>
        <v>0</v>
      </c>
      <c r="E37" s="244">
        <f>[1]gelir!E37</f>
        <v>-46527</v>
      </c>
      <c r="F37" s="243">
        <f>[1]gelir!F37</f>
        <v>0</v>
      </c>
    </row>
    <row r="38" spans="1:6" s="229" customFormat="1" ht="15" x14ac:dyDescent="0.25">
      <c r="A38" s="245" t="s">
        <v>245</v>
      </c>
      <c r="B38" s="228"/>
      <c r="C38" s="186">
        <f>[1]gelir!C38</f>
        <v>1180083</v>
      </c>
      <c r="D38" s="240">
        <f>[1]gelir!D38</f>
        <v>0</v>
      </c>
      <c r="E38" s="186">
        <f>[1]gelir!E38</f>
        <v>369865</v>
      </c>
      <c r="F38" s="240">
        <f>[1]gelir!F38</f>
        <v>0</v>
      </c>
    </row>
    <row r="39" spans="1:6" s="229" customFormat="1" ht="30" x14ac:dyDescent="0.25">
      <c r="A39" s="245" t="s">
        <v>246</v>
      </c>
      <c r="B39" s="239"/>
      <c r="C39" s="246">
        <f>[1]gelir!C39</f>
        <v>10085736</v>
      </c>
      <c r="D39" s="247">
        <f>[1]gelir!D39</f>
        <v>0</v>
      </c>
      <c r="E39" s="246">
        <f>[1]gelir!E39</f>
        <v>4074108</v>
      </c>
      <c r="F39" s="247">
        <f>[1]gelir!F39</f>
        <v>0</v>
      </c>
    </row>
    <row r="40" spans="1:6" s="253" customFormat="1" ht="28.5" customHeight="1" x14ac:dyDescent="0.25">
      <c r="A40" s="248" t="s">
        <v>247</v>
      </c>
      <c r="B40" s="239"/>
      <c r="C40" s="249">
        <f>[1]gelir!C40</f>
        <v>3923648</v>
      </c>
      <c r="D40" s="250">
        <f>[1]gelir!D40</f>
        <v>0</v>
      </c>
      <c r="E40" s="251">
        <f>[1]gelir!E40</f>
        <v>2133876</v>
      </c>
      <c r="F40" s="252">
        <f>[1]gelir!F40</f>
        <v>0</v>
      </c>
    </row>
    <row r="41" spans="1:6" s="259" customFormat="1" ht="27.75" x14ac:dyDescent="0.25">
      <c r="A41" s="254" t="s">
        <v>248</v>
      </c>
      <c r="B41" s="239"/>
      <c r="C41" s="255">
        <f>[1]gelir!C41</f>
        <v>0</v>
      </c>
      <c r="D41" s="256">
        <f>[1]gelir!D41</f>
        <v>0</v>
      </c>
      <c r="E41" s="257">
        <f>[1]gelir!E41</f>
        <v>0</v>
      </c>
      <c r="F41" s="258">
        <f>[1]gelir!F41</f>
        <v>0</v>
      </c>
    </row>
    <row r="42" spans="1:6" s="229" customFormat="1" ht="15" x14ac:dyDescent="0.25">
      <c r="A42" s="260" t="s">
        <v>249</v>
      </c>
      <c r="B42" s="228"/>
      <c r="C42" s="186">
        <f>[1]gelir!C42</f>
        <v>2342820</v>
      </c>
      <c r="D42" s="240">
        <f>[1]gelir!D42</f>
        <v>0</v>
      </c>
      <c r="E42" s="186">
        <f>[1]gelir!E42</f>
        <v>779133</v>
      </c>
      <c r="F42" s="240">
        <f>[1]gelir!F42</f>
        <v>0</v>
      </c>
    </row>
    <row r="43" spans="1:6" s="229" customFormat="1" ht="15" x14ac:dyDescent="0.25">
      <c r="A43" s="260" t="s">
        <v>250</v>
      </c>
      <c r="B43" s="239"/>
      <c r="C43" s="187">
        <f>[1]gelir!C43</f>
        <v>3819268</v>
      </c>
      <c r="D43" s="188">
        <f>[1]gelir!D43</f>
        <v>0</v>
      </c>
      <c r="E43" s="187">
        <f>[1]gelir!E43</f>
        <v>1161099</v>
      </c>
      <c r="F43" s="188">
        <f>[1]gelir!F43</f>
        <v>0</v>
      </c>
    </row>
    <row r="44" spans="1:6" s="229" customFormat="1" ht="15" x14ac:dyDescent="0.25">
      <c r="A44" s="227" t="s">
        <v>251</v>
      </c>
      <c r="B44" s="228"/>
      <c r="C44" s="186">
        <f>[1]gelir!C44</f>
        <v>0</v>
      </c>
      <c r="D44" s="240">
        <f>[1]gelir!D44</f>
        <v>0</v>
      </c>
      <c r="E44" s="186">
        <f>[1]gelir!E44</f>
        <v>0</v>
      </c>
      <c r="F44" s="240">
        <f>[1]gelir!F44</f>
        <v>0</v>
      </c>
    </row>
    <row r="45" spans="1:6" s="229" customFormat="1" ht="14.25" customHeight="1" x14ac:dyDescent="0.25">
      <c r="A45" s="236" t="s">
        <v>252</v>
      </c>
      <c r="B45" s="228"/>
      <c r="C45" s="261">
        <f>[1]gelir!C45</f>
        <v>0</v>
      </c>
      <c r="D45" s="262">
        <f>[1]gelir!D45</f>
        <v>0</v>
      </c>
      <c r="E45" s="261">
        <f>[1]gelir!E45</f>
        <v>0</v>
      </c>
      <c r="F45" s="262">
        <f>[1]gelir!F45</f>
        <v>0</v>
      </c>
    </row>
    <row r="46" spans="1:6" s="229" customFormat="1" ht="15" x14ac:dyDescent="0.25">
      <c r="A46" s="260" t="s">
        <v>253</v>
      </c>
      <c r="B46" s="228"/>
      <c r="C46" s="261">
        <f>[1]gelir!C46</f>
        <v>0</v>
      </c>
      <c r="D46" s="262">
        <f>[1]gelir!D46</f>
        <v>0</v>
      </c>
      <c r="E46" s="261">
        <f>[1]gelir!E46</f>
        <v>0</v>
      </c>
      <c r="F46" s="262">
        <f>[1]gelir!F46</f>
        <v>0</v>
      </c>
    </row>
    <row r="47" spans="1:6" s="229" customFormat="1" ht="30" customHeight="1" x14ac:dyDescent="0.25">
      <c r="A47" s="236" t="s">
        <v>254</v>
      </c>
      <c r="B47" s="228"/>
      <c r="C47" s="187">
        <f>[1]gelir!C47</f>
        <v>3819268</v>
      </c>
      <c r="D47" s="241">
        <f>[1]gelir!D47</f>
        <v>0</v>
      </c>
      <c r="E47" s="187">
        <f>[1]gelir!E47</f>
        <v>1161099</v>
      </c>
      <c r="F47" s="241">
        <f>[1]gelir!F47</f>
        <v>0</v>
      </c>
    </row>
    <row r="48" spans="1:6" s="229" customFormat="1" ht="30" customHeight="1" x14ac:dyDescent="0.25">
      <c r="A48" s="236" t="s">
        <v>255</v>
      </c>
      <c r="B48" s="228"/>
      <c r="C48" s="187">
        <f>[1]gelir!C48</f>
        <v>-709149</v>
      </c>
      <c r="D48" s="241">
        <f>[1]gelir!D48</f>
        <v>0</v>
      </c>
      <c r="E48" s="242">
        <f>[1]gelir!E48</f>
        <v>-176241</v>
      </c>
      <c r="F48" s="241">
        <f>[1]gelir!F48</f>
        <v>0</v>
      </c>
    </row>
    <row r="49" spans="1:6" s="229" customFormat="1" ht="15" x14ac:dyDescent="0.25">
      <c r="A49" s="263" t="s">
        <v>256</v>
      </c>
      <c r="B49" s="234"/>
      <c r="C49" s="182">
        <f>[1]gelir!C49</f>
        <v>-55555</v>
      </c>
      <c r="D49" s="232">
        <f>[1]gelir!D49</f>
        <v>0</v>
      </c>
      <c r="E49" s="182">
        <f>[1]gelir!E49</f>
        <v>461753</v>
      </c>
      <c r="F49" s="232">
        <f>[1]gelir!F49</f>
        <v>0</v>
      </c>
    </row>
    <row r="50" spans="1:6" s="229" customFormat="1" ht="15" x14ac:dyDescent="0.25">
      <c r="A50" s="263" t="s">
        <v>257</v>
      </c>
      <c r="B50" s="234"/>
      <c r="C50" s="182">
        <f>[1]gelir!C50</f>
        <v>-1104863</v>
      </c>
      <c r="D50" s="232">
        <f>[1]gelir!D50</f>
        <v>0</v>
      </c>
      <c r="E50" s="182">
        <f>[1]gelir!E50</f>
        <v>-858222</v>
      </c>
      <c r="F50" s="232">
        <f>[1]gelir!F50</f>
        <v>0</v>
      </c>
    </row>
    <row r="51" spans="1:6" s="229" customFormat="1" ht="15" x14ac:dyDescent="0.25">
      <c r="A51" s="263" t="s">
        <v>258</v>
      </c>
      <c r="B51" s="234"/>
      <c r="C51" s="182">
        <f>[1]gelir!C51</f>
        <v>451269</v>
      </c>
      <c r="D51" s="232">
        <f>[1]gelir!D51</f>
        <v>0</v>
      </c>
      <c r="E51" s="244">
        <f>[1]gelir!E51</f>
        <v>220228</v>
      </c>
      <c r="F51" s="232">
        <f>[1]gelir!F51</f>
        <v>0</v>
      </c>
    </row>
    <row r="52" spans="1:6" s="229" customFormat="1" ht="15" customHeight="1" x14ac:dyDescent="0.25">
      <c r="A52" s="236" t="s">
        <v>259</v>
      </c>
      <c r="B52" s="228"/>
      <c r="C52" s="187">
        <f>[1]gelir!C52</f>
        <v>3110119</v>
      </c>
      <c r="D52" s="241">
        <f>[1]gelir!D52</f>
        <v>0</v>
      </c>
      <c r="E52" s="242">
        <f>[1]gelir!E52</f>
        <v>984858</v>
      </c>
      <c r="F52" s="241">
        <f>[1]gelir!F52</f>
        <v>0</v>
      </c>
    </row>
    <row r="53" spans="1:6" s="229" customFormat="1" ht="15" x14ac:dyDescent="0.25">
      <c r="A53" s="260" t="s">
        <v>260</v>
      </c>
      <c r="B53" s="228"/>
      <c r="C53" s="187">
        <f>[1]gelir!C53</f>
        <v>0</v>
      </c>
      <c r="D53" s="241">
        <f>[1]gelir!D53</f>
        <v>0</v>
      </c>
      <c r="E53" s="242">
        <f>[1]gelir!E53</f>
        <v>0</v>
      </c>
      <c r="F53" s="241">
        <f>[1]gelir!F53</f>
        <v>0</v>
      </c>
    </row>
    <row r="54" spans="1:6" x14ac:dyDescent="0.2">
      <c r="A54" s="230" t="s">
        <v>261</v>
      </c>
      <c r="B54" s="234"/>
      <c r="C54" s="182">
        <f>[1]gelir!C54</f>
        <v>0</v>
      </c>
      <c r="D54" s="232">
        <f>[1]gelir!D54</f>
        <v>0</v>
      </c>
      <c r="E54" s="182">
        <f>[1]gelir!E54</f>
        <v>0</v>
      </c>
      <c r="F54" s="232">
        <f>[1]gelir!F54</f>
        <v>0</v>
      </c>
    </row>
    <row r="55" spans="1:6" ht="28.5" x14ac:dyDescent="0.2">
      <c r="A55" s="235" t="s">
        <v>262</v>
      </c>
      <c r="B55" s="234"/>
      <c r="C55" s="182">
        <f>[1]gelir!C55</f>
        <v>0</v>
      </c>
      <c r="D55" s="232">
        <f>[1]gelir!D55</f>
        <v>0</v>
      </c>
      <c r="E55" s="182">
        <f>[1]gelir!E55</f>
        <v>0</v>
      </c>
      <c r="F55" s="232">
        <f>[1]gelir!F55</f>
        <v>0</v>
      </c>
    </row>
    <row r="56" spans="1:6" x14ac:dyDescent="0.2">
      <c r="A56" s="230" t="s">
        <v>263</v>
      </c>
      <c r="B56" s="234"/>
      <c r="C56" s="182">
        <f>[1]gelir!C56</f>
        <v>0</v>
      </c>
      <c r="D56" s="232">
        <f>[1]gelir!D56</f>
        <v>0</v>
      </c>
      <c r="E56" s="182">
        <f>[1]gelir!E56</f>
        <v>0</v>
      </c>
      <c r="F56" s="232">
        <f>[1]gelir!F56</f>
        <v>0</v>
      </c>
    </row>
    <row r="57" spans="1:6" s="229" customFormat="1" ht="15" x14ac:dyDescent="0.25">
      <c r="A57" s="260" t="s">
        <v>264</v>
      </c>
      <c r="B57" s="228"/>
      <c r="C57" s="187">
        <f>[1]gelir!C57</f>
        <v>0</v>
      </c>
      <c r="D57" s="241">
        <f>[1]gelir!D57</f>
        <v>0</v>
      </c>
      <c r="E57" s="242">
        <f>[1]gelir!E57</f>
        <v>0</v>
      </c>
      <c r="F57" s="241">
        <f>[1]gelir!F57</f>
        <v>0</v>
      </c>
    </row>
    <row r="58" spans="1:6" x14ac:dyDescent="0.2">
      <c r="A58" s="230" t="s">
        <v>265</v>
      </c>
      <c r="B58" s="234"/>
      <c r="C58" s="182">
        <f>[1]gelir!C58</f>
        <v>0</v>
      </c>
      <c r="D58" s="232">
        <f>[1]gelir!D58</f>
        <v>0</v>
      </c>
      <c r="E58" s="182">
        <f>[1]gelir!E58</f>
        <v>0</v>
      </c>
      <c r="F58" s="232">
        <f>[1]gelir!F58</f>
        <v>0</v>
      </c>
    </row>
    <row r="59" spans="1:6" ht="28.5" x14ac:dyDescent="0.2">
      <c r="A59" s="235" t="s">
        <v>266</v>
      </c>
      <c r="B59" s="234"/>
      <c r="C59" s="182">
        <f>[1]gelir!C59</f>
        <v>0</v>
      </c>
      <c r="D59" s="232">
        <f>[1]gelir!D59</f>
        <v>0</v>
      </c>
      <c r="E59" s="182">
        <f>[1]gelir!E59</f>
        <v>0</v>
      </c>
      <c r="F59" s="232">
        <f>[1]gelir!F59</f>
        <v>0</v>
      </c>
    </row>
    <row r="60" spans="1:6" x14ac:dyDescent="0.2">
      <c r="A60" s="230" t="s">
        <v>267</v>
      </c>
      <c r="B60" s="234"/>
      <c r="C60" s="182">
        <f>[1]gelir!C60</f>
        <v>0</v>
      </c>
      <c r="D60" s="232">
        <f>[1]gelir!D60</f>
        <v>0</v>
      </c>
      <c r="E60" s="182">
        <f>[1]gelir!E60</f>
        <v>0</v>
      </c>
      <c r="F60" s="232">
        <f>[1]gelir!F60</f>
        <v>0</v>
      </c>
    </row>
    <row r="61" spans="1:6" s="229" customFormat="1" ht="30" customHeight="1" x14ac:dyDescent="0.25">
      <c r="A61" s="236" t="s">
        <v>268</v>
      </c>
      <c r="B61" s="228"/>
      <c r="C61" s="187">
        <f>[1]gelir!C61</f>
        <v>0</v>
      </c>
      <c r="D61" s="241">
        <f>[1]gelir!D61</f>
        <v>0</v>
      </c>
      <c r="E61" s="187">
        <f>[1]gelir!E61</f>
        <v>0</v>
      </c>
      <c r="F61" s="241">
        <f>[1]gelir!F61</f>
        <v>0</v>
      </c>
    </row>
    <row r="62" spans="1:6" s="229" customFormat="1" ht="18.75" customHeight="1" x14ac:dyDescent="0.25">
      <c r="A62" s="236" t="s">
        <v>269</v>
      </c>
      <c r="B62" s="228"/>
      <c r="C62" s="187">
        <f>[1]gelir!C62</f>
        <v>0</v>
      </c>
      <c r="D62" s="241">
        <f>[1]gelir!D62</f>
        <v>0</v>
      </c>
      <c r="E62" s="187">
        <f>[1]gelir!E62</f>
        <v>0</v>
      </c>
      <c r="F62" s="241">
        <f>[1]gelir!F62</f>
        <v>0</v>
      </c>
    </row>
    <row r="63" spans="1:6" x14ac:dyDescent="0.2">
      <c r="A63" s="263" t="s">
        <v>270</v>
      </c>
      <c r="B63" s="234"/>
      <c r="C63" s="182">
        <f>[1]gelir!C63</f>
        <v>0</v>
      </c>
      <c r="D63" s="232">
        <f>[1]gelir!D63</f>
        <v>0</v>
      </c>
      <c r="E63" s="182">
        <f>[1]gelir!E63</f>
        <v>0</v>
      </c>
      <c r="F63" s="232">
        <f>[1]gelir!F63</f>
        <v>0</v>
      </c>
    </row>
    <row r="64" spans="1:6" x14ac:dyDescent="0.2">
      <c r="A64" s="263" t="s">
        <v>271</v>
      </c>
      <c r="B64" s="234"/>
      <c r="C64" s="182">
        <f>[1]gelir!C64</f>
        <v>0</v>
      </c>
      <c r="D64" s="232">
        <f>[1]gelir!D64</f>
        <v>0</v>
      </c>
      <c r="E64" s="182">
        <f>[1]gelir!E64</f>
        <v>0</v>
      </c>
      <c r="F64" s="232">
        <f>[1]gelir!F64</f>
        <v>0</v>
      </c>
    </row>
    <row r="65" spans="1:6" x14ac:dyDescent="0.2">
      <c r="A65" s="263" t="s">
        <v>272</v>
      </c>
      <c r="B65" s="234"/>
      <c r="C65" s="182">
        <f>[1]gelir!C65</f>
        <v>0</v>
      </c>
      <c r="D65" s="232">
        <f>[1]gelir!D65</f>
        <v>0</v>
      </c>
      <c r="E65" s="182">
        <f>[1]gelir!E65</f>
        <v>0</v>
      </c>
      <c r="F65" s="232">
        <f>[1]gelir!F65</f>
        <v>0</v>
      </c>
    </row>
    <row r="66" spans="1:6" s="229" customFormat="1" ht="29.25" customHeight="1" x14ac:dyDescent="0.25">
      <c r="A66" s="236" t="s">
        <v>273</v>
      </c>
      <c r="B66" s="228"/>
      <c r="C66" s="187">
        <f>[1]gelir!C66</f>
        <v>0</v>
      </c>
      <c r="D66" s="188">
        <f>[1]gelir!D66</f>
        <v>0</v>
      </c>
      <c r="E66" s="187">
        <f>[1]gelir!E66</f>
        <v>0</v>
      </c>
      <c r="F66" s="188">
        <f>[1]gelir!F66</f>
        <v>0</v>
      </c>
    </row>
    <row r="67" spans="1:6" s="229" customFormat="1" ht="15" x14ac:dyDescent="0.25">
      <c r="A67" s="260" t="s">
        <v>274</v>
      </c>
      <c r="B67" s="228"/>
      <c r="C67" s="187">
        <f>[1]gelir!C67</f>
        <v>3110119</v>
      </c>
      <c r="D67" s="188">
        <f>[1]gelir!D67</f>
        <v>0</v>
      </c>
      <c r="E67" s="187">
        <f>[1]gelir!E67</f>
        <v>984858</v>
      </c>
      <c r="F67" s="188">
        <f>[1]gelir!F67</f>
        <v>0</v>
      </c>
    </row>
    <row r="68" spans="1:6" ht="22.5" customHeight="1" x14ac:dyDescent="0.2">
      <c r="A68" s="264" t="s">
        <v>275</v>
      </c>
      <c r="B68" s="265"/>
      <c r="C68" s="266">
        <f>[1]gelir!C68</f>
        <v>1.244</v>
      </c>
      <c r="D68" s="267">
        <f>[1]gelir!D68</f>
        <v>0</v>
      </c>
      <c r="E68" s="266">
        <f>[1]gelir!E68</f>
        <v>0.39389999999999997</v>
      </c>
      <c r="F68" s="267">
        <f>[1]gelir!F68</f>
        <v>0</v>
      </c>
    </row>
    <row r="69" spans="1:6" x14ac:dyDescent="0.2">
      <c r="A69" s="268"/>
    </row>
    <row r="987" spans="1:5" x14ac:dyDescent="0.2">
      <c r="A987" s="269"/>
    </row>
    <row r="988" spans="1:5" x14ac:dyDescent="0.2">
      <c r="A988" s="269"/>
    </row>
    <row r="989" spans="1:5" s="271" customFormat="1" ht="12.75" x14ac:dyDescent="0.2">
      <c r="A989" s="270"/>
    </row>
    <row r="990" spans="1:5" s="271" customFormat="1" ht="12.75" x14ac:dyDescent="0.2">
      <c r="A990" s="270"/>
    </row>
    <row r="991" spans="1:5" s="271" customFormat="1" ht="21.75" customHeight="1" x14ac:dyDescent="0.2">
      <c r="A991" s="272"/>
      <c r="B991" s="273" t="s">
        <v>276</v>
      </c>
      <c r="C991" s="274" t="s">
        <v>277</v>
      </c>
      <c r="E991" s="274" t="s">
        <v>277</v>
      </c>
    </row>
    <row r="992" spans="1:5" s="271" customFormat="1" ht="21.75" customHeight="1" x14ac:dyDescent="0.2">
      <c r="A992" s="275"/>
      <c r="B992" s="276" t="e">
        <f>IF('inc-exp'!#REF!=('inc-exp'!#REF!+'inc-exp'!#REF!),"Tutuyor","Tutmuyor")</f>
        <v>#REF!</v>
      </c>
      <c r="C992" s="277" t="e">
        <f>IF('inc-exp'!#REF!=('inc-exp'!#REF!+'inc-exp'!#REF!),"Tutuyor","Tutmuyor")</f>
        <v>#REF!</v>
      </c>
      <c r="E992" s="277" t="e">
        <f>IF('inc-exp'!#REF!=('inc-exp'!#REF!+'inc-exp'!#REF!),"Tutuyor","Tutmuyor")</f>
        <v>#REF!</v>
      </c>
    </row>
    <row r="993" spans="1:1" x14ac:dyDescent="0.2">
      <c r="A993" s="269"/>
    </row>
    <row r="994" spans="1:1" x14ac:dyDescent="0.2">
      <c r="A994" s="269"/>
    </row>
    <row r="995" spans="1:1" x14ac:dyDescent="0.2">
      <c r="A995" s="269"/>
    </row>
    <row r="996" spans="1:1" x14ac:dyDescent="0.2">
      <c r="A996" s="269"/>
    </row>
  </sheetData>
  <sheetProtection password="CF27" sheet="1"/>
  <mergeCells count="4">
    <mergeCell ref="A2:B2"/>
    <mergeCell ref="C4:D4"/>
    <mergeCell ref="E4:F4"/>
    <mergeCell ref="B5:B6"/>
  </mergeCells>
  <conditionalFormatting sqref="A992:C992 E992">
    <cfRule type="cellIs" dxfId="0" priority="1" stopIfTrue="1" operator="equal">
      <formula>"Tutmuyor"</formula>
    </cfRule>
  </conditionalFormatting>
  <printOptions horizontalCentered="1" verticalCentered="1"/>
  <pageMargins left="0.70866141732283505" right="0.51" top="0.71" bottom="0.61" header="0.35433070866141703" footer="0.31496062992126"/>
  <pageSetup paperSize="9" scale="57" orientation="portrait" r:id="rId1"/>
  <headerFooter alignWithMargins="0">
    <oddHeader>&amp;R&amp;"Times New Roman,Normal"&amp;12Appendix 1-C</oddHeader>
    <oddFooter>&amp;C&amp;"Times New Roman,Normal"&amp;14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4</vt:i4>
      </vt:variant>
    </vt:vector>
  </HeadingPairs>
  <TitlesOfParts>
    <vt:vector size="8" baseType="lpstr">
      <vt:lpstr>assets</vt:lpstr>
      <vt:lpstr>liabilities</vt:lpstr>
      <vt:lpstr>commit.</vt:lpstr>
      <vt:lpstr>inc-exp</vt:lpstr>
      <vt:lpstr>assets!Yazdırma_Alanı</vt:lpstr>
      <vt:lpstr>commit.!Yazdırma_Alanı</vt:lpstr>
      <vt:lpstr>'inc-exp'!Yazdırma_Alanı</vt:lpstr>
      <vt:lpstr>liabilities!Yazdırma_Alanı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Tuğba TOK (Yasal Raporlamalar Müdürlüğü)</dc:creator>
  <cp:lastModifiedBy>Tuğba TOK (Yasal Raporlamalar Müdürlüğü)</cp:lastModifiedBy>
  <dcterms:created xsi:type="dcterms:W3CDTF">2019-01-02T08:58:24Z</dcterms:created>
  <dcterms:modified xsi:type="dcterms:W3CDTF">2019-01-02T08:59:22Z</dcterms:modified>
</cp:coreProperties>
</file>